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FORMULÁRIO" sheetId="1" r:id="rId1"/>
    <sheet name="TABELA" sheetId="2" state="hidden" r:id="rId2"/>
  </sheets>
  <definedNames>
    <definedName name="CheckBox_1">'FORMULÁRIO'!$C$6</definedName>
  </definedNames>
  <calcPr fullCalcOnLoad="1"/>
</workbook>
</file>

<file path=xl/sharedStrings.xml><?xml version="1.0" encoding="utf-8"?>
<sst xmlns="http://schemas.openxmlformats.org/spreadsheetml/2006/main" count="143" uniqueCount="104">
  <si>
    <t>UNIVERSIDADE FEDERAL DE ALAGOAS</t>
  </si>
  <si>
    <t>Servidor da UFAL</t>
  </si>
  <si>
    <t>Se o proposto é Servidor Público Ativo ou Não é Servidor</t>
  </si>
  <si>
    <t>Servidor de outra Instituição</t>
  </si>
  <si>
    <t>Nome:</t>
  </si>
  <si>
    <t xml:space="preserve">CPF:         </t>
  </si>
  <si>
    <t>Unidade Solicitante:</t>
  </si>
  <si>
    <t>Cargo/Profissão:</t>
  </si>
  <si>
    <t>SIAPE:</t>
  </si>
  <si>
    <t>Fone:</t>
  </si>
  <si>
    <t>C/C:</t>
  </si>
  <si>
    <t>Nível Médio</t>
  </si>
  <si>
    <t>Nível Superior</t>
  </si>
  <si>
    <r>
      <t xml:space="preserve">MOTIVO DA VIAGEM </t>
    </r>
    <r>
      <rPr>
        <sz val="8"/>
        <color indexed="8"/>
        <rFont val="Times New Roman"/>
        <family val="1"/>
      </rPr>
      <t>(objeto/assunto a ser tratado/evento):</t>
    </r>
  </si>
  <si>
    <t>Nível de Escolaridade do Proposto</t>
  </si>
  <si>
    <t>MOTIVO DA VIAGEM (objeto/assunto a ser tratado/evento):</t>
  </si>
  <si>
    <t xml:space="preserve">Local de Destino      </t>
  </si>
  <si>
    <t>Data</t>
  </si>
  <si>
    <t>Diárias</t>
  </si>
  <si>
    <t>Data (Início)</t>
  </si>
  <si>
    <r>
      <t xml:space="preserve">Justificativa </t>
    </r>
    <r>
      <rPr>
        <sz val="8"/>
        <color indexed="8"/>
        <rFont val="Times New Roman"/>
        <family val="1"/>
      </rPr>
      <t>(quando for solicitado apenas diária ou apenas passagem), conforme Decreto 5.992/06:</t>
    </r>
  </si>
  <si>
    <t>Hora (Término)</t>
  </si>
  <si>
    <t>Marcar o  campo de diária e/ou passagem</t>
  </si>
  <si>
    <t>Carro Próprio</t>
  </si>
  <si>
    <t>Carro Oficial</t>
  </si>
  <si>
    <t>Ônibus, exceto locado</t>
  </si>
  <si>
    <t>Administração</t>
  </si>
  <si>
    <t>PROAP</t>
  </si>
  <si>
    <t>Meio de Transporte</t>
  </si>
  <si>
    <t>CAMPOS VAZIOS</t>
  </si>
  <si>
    <t>TOTAL DE CAMPOS OBRIGATÓRIOS</t>
  </si>
  <si>
    <t>Aérea</t>
  </si>
  <si>
    <t>Outros (especifique)</t>
  </si>
  <si>
    <t>Projeto / Convênio</t>
  </si>
  <si>
    <t>Ida</t>
  </si>
  <si>
    <t>Volta</t>
  </si>
  <si>
    <t>Concurso</t>
  </si>
  <si>
    <t>Nome do Projeto / Convênio:</t>
  </si>
  <si>
    <t>Campus Arapiraca</t>
  </si>
  <si>
    <t>Campus Sertão</t>
  </si>
  <si>
    <t>Unidade Acadêmica</t>
  </si>
  <si>
    <t>Taxas Acadêmicas</t>
  </si>
  <si>
    <t>RECURSOS ORÇAMENTÁRIOS</t>
  </si>
  <si>
    <t>Autorização</t>
  </si>
  <si>
    <t>Capacitação do Servidor</t>
  </si>
  <si>
    <t>Gabinete da Reitora</t>
  </si>
  <si>
    <t>PROGEP</t>
  </si>
  <si>
    <t>Diretor Campus Arapiraca</t>
  </si>
  <si>
    <t>PROPEP</t>
  </si>
  <si>
    <t>Diretor Campus Sertão</t>
  </si>
  <si>
    <t>Proponente</t>
  </si>
  <si>
    <t>Diretor Unid. Acadêmica</t>
  </si>
  <si>
    <t>Tramitação eletrônica - Autorização via Token (on-line)</t>
  </si>
  <si>
    <t>Origem do Recurso</t>
  </si>
  <si>
    <t>Especificações</t>
  </si>
  <si>
    <t>nº</t>
  </si>
  <si>
    <t>Origem  do Recurso:</t>
  </si>
  <si>
    <t>(</t>
  </si>
  <si>
    <t>)</t>
  </si>
  <si>
    <t>DO PROJETO / CONVÊNIO</t>
  </si>
  <si>
    <t>CARIMBO E ASSINATURA DO COORDENADOR</t>
  </si>
  <si>
    <t>CARIMBO E ASSINATURA DO CHEFE IMEDIATO</t>
  </si>
  <si>
    <t>CARIMBO E ASSINATURA DO DIRETOR</t>
  </si>
  <si>
    <t xml:space="preserve"> DA UNIDADE ACADÊMICA</t>
  </si>
  <si>
    <t>DO CURSO DE PÓS-GRADUAÇÃO</t>
  </si>
  <si>
    <t>Gabinete do Vice-Reitor</t>
  </si>
  <si>
    <t xml:space="preserve">Obs: </t>
  </si>
  <si>
    <r>
      <t xml:space="preserve">b) Por motivos operacionais </t>
    </r>
    <r>
      <rPr>
        <b/>
        <sz val="9"/>
        <color indexed="8"/>
        <rFont val="Times"/>
        <family val="1"/>
      </rPr>
      <t>o formulário deve ser sempre preenchido e escaneado</t>
    </r>
    <r>
      <rPr>
        <sz val="9"/>
        <color indexed="8"/>
        <rFont val="Times"/>
        <family val="1"/>
      </rPr>
      <t>, independentemente de qualquer situação.</t>
    </r>
  </si>
  <si>
    <t>a) Nos casos em que o chefe imediato e o proponente forem as mesmas pessoas o formulário não precisa ser assinado, pois  a assinatura</t>
  </si>
  <si>
    <t>ocorrerá por via eletrônica, através do token;</t>
  </si>
  <si>
    <t>DA UNIDADE ACADÊMICA</t>
  </si>
  <si>
    <t>Servidor Público Estadual / Municipal</t>
  </si>
  <si>
    <t>Servidor da UFAL inativo</t>
  </si>
  <si>
    <t>Servidor Ativo da UFAL</t>
  </si>
  <si>
    <t>Convidado:</t>
  </si>
  <si>
    <t>Colaborador Eventual:</t>
  </si>
  <si>
    <t>Sem vínculo com Instituiação Pública</t>
  </si>
  <si>
    <t>Outros:</t>
  </si>
  <si>
    <t>Aluno (Mestrado ou Doutorado)</t>
  </si>
  <si>
    <t>FORMULÁRIO DE CONCESSÃO DE DIÁRIAS E PASSAGENS</t>
  </si>
  <si>
    <t>Nº PCDP</t>
  </si>
  <si>
    <t>UNIDADE SOLICITANTE</t>
  </si>
  <si>
    <t>Período da Viagem</t>
  </si>
  <si>
    <t>Diárias:</t>
  </si>
  <si>
    <t>Passagens:</t>
  </si>
  <si>
    <t>Solicitação</t>
  </si>
  <si>
    <r>
      <t xml:space="preserve">Local de Destino </t>
    </r>
    <r>
      <rPr>
        <b/>
        <sz val="8"/>
        <color indexed="8"/>
        <rFont val="Times New Roman"/>
        <family val="1"/>
      </rPr>
      <t xml:space="preserve">     </t>
    </r>
  </si>
  <si>
    <t>Local de Origem</t>
  </si>
  <si>
    <t>Hospital Universitário</t>
  </si>
  <si>
    <t xml:space="preserve">  (Servid. outra Instituição Federal)</t>
  </si>
  <si>
    <t>Convidado</t>
  </si>
  <si>
    <t>Qualificação</t>
  </si>
  <si>
    <t>Capacitação do Servidor:   Recursos para atender despesas com treinamentos / aperfeiçoamento dos servidores.</t>
  </si>
  <si>
    <t>Unidade Acadêmica:           Recursos para atender as depesas das Unidades Acadêmicas, em face de descentralização orçamentária.</t>
  </si>
  <si>
    <t>Taxas Acadêmicas:             Recursos depositados na conta única da Universidade, mas que não são de projetos.</t>
  </si>
  <si>
    <r>
      <rPr>
        <sz val="10"/>
        <color indexed="8"/>
        <rFont val="Times New Roman"/>
        <family val="1"/>
      </rPr>
      <t>Administração</t>
    </r>
    <r>
      <rPr>
        <sz val="10"/>
        <color indexed="8"/>
        <rFont val="Times New Roman"/>
        <family val="1"/>
      </rPr>
      <t>:                    Recursos para atender despesas demandadas pela Administração e que não se enquadrem nos demais recursos.</t>
    </r>
  </si>
  <si>
    <t>Campus Arapiraca:             Recursos que têm por finalidade atender as depesas provenientes do Campus Arapiraca.</t>
  </si>
  <si>
    <t>PROAP:                               Recursos que têm por finalidade atender as depesas provenientes dos Cursos de Pós-Graduação.</t>
  </si>
  <si>
    <t>Projeto / Convênio:            Recursos para atender despesas de  projetos ou convênios específicos.</t>
  </si>
  <si>
    <t>Concurso:                           Recursos para atender despesas com a realização de Concursos.</t>
  </si>
  <si>
    <t>Campus Sertão:                  Recursos que têm por finalidade atender as depesas provenientes do Campus Sertão.</t>
  </si>
  <si>
    <t>Hospital Universitário:         Recursos que têm por finalidade atender as depesas provenientes Hospital Universitário.</t>
  </si>
  <si>
    <t>_ _ _ _ _ _ _ _ _ _ _ _ _ _ _ _ _ _ _ _ _ _ _ _ _ _ _ _ _ _ _ _ _ _ _ _ _ _ _ _ _ _ _ _ _ _ _ _ _ _ _ _</t>
  </si>
  <si>
    <t>Formulário SCDP - Versão 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</si>
</sst>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h:mm;@"/>
    <numFmt numFmtId="174" formatCode="_(&quot;R$ &quot;* #,##0.00_);_(&quot;R$ &quot;* \(#,##0.00\);_(&quot;R$ &quot;* \-??_);_(@_)"/>
    <numFmt numFmtId="175" formatCode="0.0"/>
    <numFmt numFmtId="176" formatCode="dd/mm/yy\ hh:mm"/>
    <numFmt numFmtId="177" formatCode="000000000\-00"/>
    <numFmt numFmtId="178" formatCode="[$-416]dddd\,\ d&quot; de &quot;mmmm&quot; de &quot;yyyy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ahoma"/>
      <family val="2"/>
    </font>
    <font>
      <u val="single"/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Times"/>
      <family val="1"/>
    </font>
    <font>
      <sz val="9"/>
      <color indexed="12"/>
      <name val="Times New Roman"/>
      <family val="1"/>
    </font>
    <font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8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60"/>
      <name val="Times New Roman"/>
      <family val="1"/>
    </font>
    <font>
      <b/>
      <u val="single"/>
      <sz val="8"/>
      <color indexed="8"/>
      <name val="Times New Roman"/>
      <family val="1"/>
    </font>
    <font>
      <sz val="14"/>
      <color indexed="12"/>
      <name val="Times"/>
      <family val="1"/>
    </font>
    <font>
      <sz val="12"/>
      <color indexed="12"/>
      <name val="Times"/>
      <family val="1"/>
    </font>
    <font>
      <sz val="11"/>
      <color indexed="18"/>
      <name val="Calibri"/>
      <family val="2"/>
    </font>
    <font>
      <sz val="11"/>
      <color indexed="30"/>
      <name val="Calibri"/>
      <family val="2"/>
    </font>
    <font>
      <sz val="10"/>
      <color indexed="9"/>
      <name val="Times New Roman"/>
      <family val="1"/>
    </font>
    <font>
      <sz val="10"/>
      <color indexed="9"/>
      <name val="Times"/>
      <family val="1"/>
    </font>
    <font>
      <sz val="8"/>
      <color indexed="9"/>
      <name val="Calibri"/>
      <family val="2"/>
    </font>
    <font>
      <sz val="9"/>
      <color indexed="18"/>
      <name val="Times New Roman"/>
      <family val="1"/>
    </font>
    <font>
      <sz val="14"/>
      <color indexed="8"/>
      <name val="Times New Roman"/>
      <family val="0"/>
    </font>
    <font>
      <b/>
      <sz val="18"/>
      <color theme="3"/>
      <name val="Cambria"/>
      <family val="2"/>
    </font>
    <font>
      <sz val="8"/>
      <color theme="1"/>
      <name val="Times New Roman"/>
      <family val="1"/>
    </font>
    <font>
      <sz val="11"/>
      <color rgb="FF000099"/>
      <name val="Calibri"/>
      <family val="2"/>
    </font>
    <font>
      <sz val="11"/>
      <color rgb="FF0033CC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theme="0"/>
      <name val="Times"/>
      <family val="1"/>
    </font>
    <font>
      <sz val="8"/>
      <color theme="0"/>
      <name val="Calibri"/>
      <family val="2"/>
    </font>
    <font>
      <sz val="11"/>
      <color rgb="FF0000FF"/>
      <name val="Calibri"/>
      <family val="2"/>
    </font>
    <font>
      <sz val="8"/>
      <color rgb="FF0000FF"/>
      <name val="Times New Roman"/>
      <family val="1"/>
    </font>
    <font>
      <sz val="9"/>
      <color rgb="FF00009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medium"/>
      <bottom style="hair">
        <color indexed="12"/>
      </bottom>
    </border>
    <border>
      <left>
        <color indexed="63"/>
      </left>
      <right style="medium"/>
      <top style="medium"/>
      <bottom style="hair">
        <color indexed="1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" borderId="0" applyNumberFormat="0" applyBorder="0" applyAlignment="0" applyProtection="0"/>
    <xf numFmtId="174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1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center"/>
      <protection/>
    </xf>
    <xf numFmtId="0" fontId="18" fillId="25" borderId="18" xfId="0" applyFont="1" applyFill="1" applyBorder="1" applyAlignment="1" applyProtection="1">
      <alignment horizontal="center"/>
      <protection/>
    </xf>
    <xf numFmtId="0" fontId="18" fillId="25" borderId="19" xfId="0" applyFont="1" applyFill="1" applyBorder="1" applyAlignment="1" applyProtection="1">
      <alignment horizontal="left"/>
      <protection/>
    </xf>
    <xf numFmtId="0" fontId="0" fillId="25" borderId="0" xfId="0" applyFont="1" applyFill="1" applyAlignment="1" applyProtection="1">
      <alignment horizontal="left"/>
      <protection/>
    </xf>
    <xf numFmtId="0" fontId="18" fillId="25" borderId="2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 horizontal="left"/>
      <protection/>
    </xf>
    <xf numFmtId="0" fontId="18" fillId="25" borderId="21" xfId="0" applyFont="1" applyFill="1" applyBorder="1" applyAlignment="1" applyProtection="1">
      <alignment horizontal="center"/>
      <protection/>
    </xf>
    <xf numFmtId="0" fontId="18" fillId="25" borderId="22" xfId="0" applyFont="1" applyFill="1" applyBorder="1" applyAlignment="1" applyProtection="1">
      <alignment horizontal="left"/>
      <protection/>
    </xf>
    <xf numFmtId="3" fontId="0" fillId="25" borderId="23" xfId="0" applyNumberForma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3" fontId="0" fillId="25" borderId="24" xfId="0" applyNumberFormat="1" applyFill="1" applyBorder="1" applyAlignment="1" applyProtection="1">
      <alignment horizontal="center"/>
      <protection/>
    </xf>
    <xf numFmtId="0" fontId="18" fillId="25" borderId="25" xfId="0" applyFont="1" applyFill="1" applyBorder="1" applyAlignment="1" applyProtection="1">
      <alignment horizontal="center"/>
      <protection/>
    </xf>
    <xf numFmtId="0" fontId="18" fillId="25" borderId="26" xfId="0" applyFont="1" applyFill="1" applyBorder="1" applyAlignment="1" applyProtection="1">
      <alignment horizontal="left"/>
      <protection/>
    </xf>
    <xf numFmtId="3" fontId="0" fillId="25" borderId="27" xfId="0" applyNumberFormat="1" applyFill="1" applyBorder="1" applyAlignment="1" applyProtection="1">
      <alignment horizontal="center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29" fillId="25" borderId="20" xfId="0" applyFont="1" applyFill="1" applyBorder="1" applyAlignment="1" applyProtection="1">
      <alignment horizontal="center"/>
      <protection/>
    </xf>
    <xf numFmtId="0" fontId="29" fillId="25" borderId="0" xfId="0" applyFont="1" applyFill="1" applyBorder="1" applyAlignment="1" applyProtection="1">
      <alignment horizontal="left"/>
      <protection/>
    </xf>
    <xf numFmtId="0" fontId="0" fillId="25" borderId="28" xfId="0" applyFill="1" applyBorder="1" applyAlignment="1" applyProtection="1">
      <alignment horizontal="center"/>
      <protection/>
    </xf>
    <xf numFmtId="0" fontId="18" fillId="25" borderId="0" xfId="0" applyFont="1" applyFill="1" applyAlignment="1" applyProtection="1">
      <alignment horizontal="center"/>
      <protection/>
    </xf>
    <xf numFmtId="0" fontId="21" fillId="25" borderId="0" xfId="0" applyFont="1" applyFill="1" applyAlignment="1" applyProtection="1">
      <alignment horizontal="right"/>
      <protection/>
    </xf>
    <xf numFmtId="0" fontId="17" fillId="25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18" fillId="26" borderId="0" xfId="0" applyFont="1" applyFill="1" applyBorder="1" applyAlignment="1" applyProtection="1">
      <alignment/>
      <protection/>
    </xf>
    <xf numFmtId="0" fontId="25" fillId="26" borderId="0" xfId="0" applyFont="1" applyFill="1" applyBorder="1" applyAlignment="1" applyProtection="1">
      <alignment/>
      <protection/>
    </xf>
    <xf numFmtId="0" fontId="19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18" fillId="26" borderId="0" xfId="0" applyFont="1" applyFill="1" applyBorder="1" applyAlignment="1" applyProtection="1">
      <alignment vertical="top"/>
      <protection/>
    </xf>
    <xf numFmtId="0" fontId="24" fillId="26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 horizontal="center"/>
    </xf>
    <xf numFmtId="174" fontId="17" fillId="24" borderId="0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/>
    </xf>
    <xf numFmtId="0" fontId="0" fillId="26" borderId="10" xfId="0" applyFill="1" applyBorder="1" applyAlignment="1" applyProtection="1">
      <alignment/>
      <protection/>
    </xf>
    <xf numFmtId="0" fontId="19" fillId="26" borderId="11" xfId="0" applyFont="1" applyFill="1" applyBorder="1" applyAlignment="1" applyProtection="1">
      <alignment/>
      <protection/>
    </xf>
    <xf numFmtId="0" fontId="0" fillId="26" borderId="11" xfId="0" applyFill="1" applyBorder="1" applyAlignment="1" applyProtection="1">
      <alignment/>
      <protection/>
    </xf>
    <xf numFmtId="0" fontId="21" fillId="26" borderId="11" xfId="0" applyFont="1" applyFill="1" applyBorder="1" applyAlignment="1" applyProtection="1">
      <alignment horizontal="center"/>
      <protection/>
    </xf>
    <xf numFmtId="0" fontId="0" fillId="26" borderId="12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24" borderId="29" xfId="0" applyFont="1" applyFill="1" applyBorder="1" applyAlignment="1" applyProtection="1">
      <alignment/>
      <protection/>
    </xf>
    <xf numFmtId="0" fontId="19" fillId="24" borderId="30" xfId="0" applyFont="1" applyFill="1" applyBorder="1" applyAlignment="1" applyProtection="1">
      <alignment/>
      <protection/>
    </xf>
    <xf numFmtId="0" fontId="19" fillId="24" borderId="31" xfId="0" applyFont="1" applyFill="1" applyBorder="1" applyAlignment="1" applyProtection="1">
      <alignment/>
      <protection/>
    </xf>
    <xf numFmtId="0" fontId="25" fillId="24" borderId="32" xfId="0" applyFont="1" applyFill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0" fontId="25" fillId="0" borderId="31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25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5" fillId="0" borderId="3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 indent="1"/>
      <protection/>
    </xf>
    <xf numFmtId="0" fontId="28" fillId="0" borderId="0" xfId="0" applyFont="1" applyBorder="1" applyAlignment="1" applyProtection="1">
      <alignment horizontal="left" vertical="top" indent="1"/>
      <protection/>
    </xf>
    <xf numFmtId="0" fontId="25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4" fillId="0" borderId="37" xfId="0" applyFont="1" applyBorder="1" applyAlignment="1" applyProtection="1">
      <alignment/>
      <protection/>
    </xf>
    <xf numFmtId="0" fontId="21" fillId="0" borderId="36" xfId="0" applyFont="1" applyBorder="1" applyAlignment="1" applyProtection="1">
      <alignment/>
      <protection/>
    </xf>
    <xf numFmtId="0" fontId="21" fillId="0" borderId="38" xfId="0" applyFont="1" applyBorder="1" applyAlignment="1" applyProtection="1">
      <alignment/>
      <protection/>
    </xf>
    <xf numFmtId="0" fontId="32" fillId="0" borderId="3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7" fillId="27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vertical="top"/>
      <protection/>
    </xf>
    <xf numFmtId="0" fontId="25" fillId="26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26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vertical="top"/>
      <protection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0" fillId="26" borderId="0" xfId="0" applyFont="1" applyFill="1" applyBorder="1" applyAlignment="1" applyProtection="1">
      <alignment horizontal="left"/>
      <protection/>
    </xf>
    <xf numFmtId="0" fontId="60" fillId="26" borderId="0" xfId="0" applyFont="1" applyFill="1" applyBorder="1" applyAlignment="1" applyProtection="1">
      <alignment horizontal="right"/>
      <protection/>
    </xf>
    <xf numFmtId="0" fontId="60" fillId="0" borderId="14" xfId="0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vertical="top" wrapText="1"/>
      <protection/>
    </xf>
    <xf numFmtId="0" fontId="26" fillId="0" borderId="35" xfId="0" applyFont="1" applyBorder="1" applyAlignment="1" applyProtection="1">
      <alignment vertical="top" wrapText="1"/>
      <protection/>
    </xf>
    <xf numFmtId="0" fontId="26" fillId="0" borderId="37" xfId="0" applyFont="1" applyBorder="1" applyAlignment="1" applyProtection="1">
      <alignment vertical="top" wrapText="1"/>
      <protection/>
    </xf>
    <xf numFmtId="0" fontId="26" fillId="0" borderId="32" xfId="0" applyFont="1" applyBorder="1" applyAlignment="1" applyProtection="1">
      <alignment vertical="top" wrapText="1"/>
      <protection/>
    </xf>
    <xf numFmtId="172" fontId="36" fillId="0" borderId="38" xfId="0" applyNumberFormat="1" applyFont="1" applyBorder="1" applyAlignment="1" applyProtection="1">
      <alignment vertical="center"/>
      <protection/>
    </xf>
    <xf numFmtId="20" fontId="43" fillId="0" borderId="0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 horizontal="justify" vertical="top"/>
      <protection/>
    </xf>
    <xf numFmtId="0" fontId="26" fillId="0" borderId="34" xfId="0" applyFont="1" applyBorder="1" applyAlignment="1" applyProtection="1">
      <alignment horizontal="justify" vertical="top"/>
      <protection/>
    </xf>
    <xf numFmtId="14" fontId="36" fillId="0" borderId="34" xfId="0" applyNumberFormat="1" applyFont="1" applyBorder="1" applyAlignment="1" applyProtection="1">
      <alignment horizontal="center" vertical="center"/>
      <protection/>
    </xf>
    <xf numFmtId="0" fontId="36" fillId="0" borderId="40" xfId="0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horizontal="center" vertical="center"/>
      <protection/>
    </xf>
    <xf numFmtId="172" fontId="36" fillId="0" borderId="40" xfId="0" applyNumberFormat="1" applyFont="1" applyBorder="1" applyAlignment="1" applyProtection="1">
      <alignment horizontal="center" vertical="center"/>
      <protection/>
    </xf>
    <xf numFmtId="172" fontId="36" fillId="0" borderId="41" xfId="0" applyNumberFormat="1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vertical="center"/>
      <protection/>
    </xf>
    <xf numFmtId="20" fontId="43" fillId="0" borderId="34" xfId="0" applyNumberFormat="1" applyFont="1" applyBorder="1" applyAlignment="1" applyProtection="1">
      <alignment vertical="center"/>
      <protection/>
    </xf>
    <xf numFmtId="0" fontId="43" fillId="0" borderId="34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top" wrapText="1"/>
      <protection/>
    </xf>
    <xf numFmtId="0" fontId="26" fillId="0" borderId="17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/>
      <protection/>
    </xf>
    <xf numFmtId="0" fontId="26" fillId="0" borderId="42" xfId="0" applyFont="1" applyBorder="1" applyAlignment="1" applyProtection="1">
      <alignment horizontal="left"/>
      <protection locked="0"/>
    </xf>
    <xf numFmtId="0" fontId="26" fillId="0" borderId="42" xfId="0" applyFont="1" applyBorder="1" applyAlignment="1" applyProtection="1">
      <alignment horizontal="left" wrapText="1"/>
      <protection locked="0"/>
    </xf>
    <xf numFmtId="0" fontId="26" fillId="0" borderId="42" xfId="0" applyFont="1" applyBorder="1" applyAlignment="1" applyProtection="1">
      <alignment horizontal="left" wrapText="1"/>
      <protection locked="0"/>
    </xf>
    <xf numFmtId="0" fontId="0" fillId="25" borderId="24" xfId="0" applyFill="1" applyBorder="1" applyAlignment="1" applyProtection="1">
      <alignment horizontal="center" vertical="center"/>
      <protection/>
    </xf>
    <xf numFmtId="0" fontId="26" fillId="0" borderId="4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/>
      <protection/>
    </xf>
    <xf numFmtId="177" fontId="26" fillId="0" borderId="43" xfId="0" applyNumberFormat="1" applyFont="1" applyBorder="1" applyAlignment="1" applyProtection="1">
      <alignment horizontal="left"/>
      <protection locked="0"/>
    </xf>
    <xf numFmtId="0" fontId="26" fillId="0" borderId="44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center" wrapText="1"/>
      <protection/>
    </xf>
    <xf numFmtId="0" fontId="21" fillId="0" borderId="30" xfId="0" applyFont="1" applyBorder="1" applyAlignment="1" applyProtection="1">
      <alignment horizontal="center" wrapText="1"/>
      <protection/>
    </xf>
    <xf numFmtId="0" fontId="21" fillId="0" borderId="45" xfId="0" applyFont="1" applyBorder="1" applyAlignment="1" applyProtection="1">
      <alignment horizontal="center" wrapText="1"/>
      <protection/>
    </xf>
    <xf numFmtId="0" fontId="32" fillId="0" borderId="34" xfId="0" applyFont="1" applyBorder="1" applyAlignment="1" applyProtection="1">
      <alignment horizontal="center" vertical="top"/>
      <protection/>
    </xf>
    <xf numFmtId="0" fontId="32" fillId="0" borderId="40" xfId="0" applyFont="1" applyBorder="1" applyAlignment="1" applyProtection="1">
      <alignment horizontal="center" vertical="top"/>
      <protection/>
    </xf>
    <xf numFmtId="172" fontId="36" fillId="0" borderId="46" xfId="0" applyNumberFormat="1" applyFont="1" applyBorder="1" applyAlignment="1" applyProtection="1">
      <alignment horizontal="center"/>
      <protection locked="0"/>
    </xf>
    <xf numFmtId="172" fontId="36" fillId="0" borderId="42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172" fontId="36" fillId="0" borderId="42" xfId="0" applyNumberFormat="1" applyFont="1" applyBorder="1" applyAlignment="1" applyProtection="1">
      <alignment horizontal="center"/>
      <protection locked="0"/>
    </xf>
    <xf numFmtId="172" fontId="36" fillId="0" borderId="47" xfId="0" applyNumberFormat="1" applyFont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 vertical="top"/>
      <protection/>
    </xf>
    <xf numFmtId="0" fontId="26" fillId="0" borderId="42" xfId="0" applyFont="1" applyBorder="1" applyAlignment="1" applyProtection="1">
      <alignment horizontal="left"/>
      <protection locked="0"/>
    </xf>
    <xf numFmtId="0" fontId="26" fillId="0" borderId="48" xfId="0" applyFont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5" fillId="0" borderId="49" xfId="0" applyFont="1" applyBorder="1" applyAlignment="1" applyProtection="1">
      <alignment horizontal="center" vertical="center"/>
      <protection locked="0"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48" xfId="0" applyFont="1" applyBorder="1" applyAlignment="1" applyProtection="1">
      <alignment horizontal="center" vertical="center"/>
      <protection locked="0"/>
    </xf>
    <xf numFmtId="0" fontId="46" fillId="0" borderId="49" xfId="0" applyFont="1" applyBorder="1" applyAlignment="1" applyProtection="1">
      <alignment horizontal="center" wrapText="1"/>
      <protection locked="0"/>
    </xf>
    <xf numFmtId="0" fontId="46" fillId="0" borderId="42" xfId="0" applyFont="1" applyBorder="1" applyAlignment="1" applyProtection="1">
      <alignment horizontal="center" wrapText="1"/>
      <protection locked="0"/>
    </xf>
    <xf numFmtId="0" fontId="46" fillId="0" borderId="48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top" wrapText="1"/>
      <protection locked="0"/>
    </xf>
    <xf numFmtId="0" fontId="26" fillId="0" borderId="42" xfId="0" applyFont="1" applyBorder="1" applyAlignment="1" applyProtection="1">
      <alignment horizontal="left" vertical="top" wrapText="1"/>
      <protection locked="0"/>
    </xf>
    <xf numFmtId="0" fontId="26" fillId="0" borderId="48" xfId="0" applyFont="1" applyBorder="1" applyAlignment="1" applyProtection="1">
      <alignment horizontal="left" vertical="top" wrapText="1"/>
      <protection locked="0"/>
    </xf>
    <xf numFmtId="0" fontId="21" fillId="0" borderId="37" xfId="0" applyFont="1" applyBorder="1" applyAlignment="1" applyProtection="1">
      <alignment horizontal="center" vertical="top"/>
      <protection/>
    </xf>
    <xf numFmtId="0" fontId="21" fillId="0" borderId="32" xfId="0" applyFont="1" applyBorder="1" applyAlignment="1" applyProtection="1">
      <alignment horizontal="center" vertical="top"/>
      <protection/>
    </xf>
    <xf numFmtId="0" fontId="21" fillId="0" borderId="50" xfId="0" applyFont="1" applyBorder="1" applyAlignment="1" applyProtection="1">
      <alignment horizontal="center" vertical="top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9525</xdr:colOff>
      <xdr:row>1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352425</xdr:colOff>
      <xdr:row>3</xdr:row>
      <xdr:rowOff>152400</xdr:rowOff>
    </xdr:from>
    <xdr:to>
      <xdr:col>9</xdr:col>
      <xdr:colOff>285750</xdr:colOff>
      <xdr:row>4</xdr:row>
      <xdr:rowOff>57150</xdr:rowOff>
    </xdr:to>
    <xdr:sp fLocksText="0">
      <xdr:nvSpPr>
        <xdr:cNvPr id="2" name="CaixaDeTexto 13"/>
        <xdr:cNvSpPr txBox="1">
          <a:spLocks noChangeArrowheads="1"/>
        </xdr:cNvSpPr>
      </xdr:nvSpPr>
      <xdr:spPr>
        <a:xfrm>
          <a:off x="409575" y="1114425"/>
          <a:ext cx="2457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Servidor Público Federal</a:t>
          </a:r>
        </a:p>
      </xdr:txBody>
    </xdr:sp>
    <xdr:clientData/>
  </xdr:twoCellAnchor>
  <xdr:twoCellAnchor>
    <xdr:from>
      <xdr:col>12</xdr:col>
      <xdr:colOff>38100</xdr:colOff>
      <xdr:row>3</xdr:row>
      <xdr:rowOff>171450</xdr:rowOff>
    </xdr:from>
    <xdr:to>
      <xdr:col>22</xdr:col>
      <xdr:colOff>200025</xdr:colOff>
      <xdr:row>4</xdr:row>
      <xdr:rowOff>95250</xdr:rowOff>
    </xdr:to>
    <xdr:sp fLocksText="0">
      <xdr:nvSpPr>
        <xdr:cNvPr id="3" name="CaixaDeTexto 15"/>
        <xdr:cNvSpPr txBox="1">
          <a:spLocks noChangeArrowheads="1"/>
        </xdr:cNvSpPr>
      </xdr:nvSpPr>
      <xdr:spPr>
        <a:xfrm>
          <a:off x="3790950" y="1133475"/>
          <a:ext cx="2886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Não é Servidor Público Federal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K69"/>
  <sheetViews>
    <sheetView showGridLines="0" showZeros="0" tabSelected="1" zoomScalePageLayoutView="0" workbookViewId="0" topLeftCell="A1">
      <selection activeCell="AM13" sqref="AM13"/>
    </sheetView>
  </sheetViews>
  <sheetFormatPr defaultColWidth="9.140625" defaultRowHeight="15"/>
  <cols>
    <col min="1" max="1" width="0.85546875" style="1" customWidth="1"/>
    <col min="2" max="2" width="5.28125" style="1" customWidth="1"/>
    <col min="3" max="3" width="4.421875" style="1" customWidth="1"/>
    <col min="4" max="4" width="3.00390625" style="1" customWidth="1"/>
    <col min="5" max="5" width="4.7109375" style="1" customWidth="1"/>
    <col min="6" max="6" width="5.140625" style="1" customWidth="1"/>
    <col min="7" max="7" width="5.00390625" style="1" customWidth="1"/>
    <col min="8" max="8" width="5.28125" style="1" customWidth="1"/>
    <col min="9" max="9" width="5.00390625" style="1" customWidth="1"/>
    <col min="10" max="10" width="5.57421875" style="1" customWidth="1"/>
    <col min="11" max="11" width="7.57421875" style="1" customWidth="1"/>
    <col min="12" max="12" width="4.421875" style="1" customWidth="1"/>
    <col min="13" max="13" width="3.7109375" style="1" customWidth="1"/>
    <col min="14" max="15" width="6.140625" style="1" customWidth="1"/>
    <col min="16" max="16" width="4.28125" style="1" customWidth="1"/>
    <col min="17" max="17" width="3.00390625" style="1" customWidth="1"/>
    <col min="18" max="18" width="3.57421875" style="1" customWidth="1"/>
    <col min="19" max="19" width="3.00390625" style="1" customWidth="1"/>
    <col min="20" max="20" width="2.00390625" style="1" customWidth="1"/>
    <col min="21" max="21" width="3.7109375" style="1" customWidth="1"/>
    <col min="22" max="22" width="5.28125" style="1" customWidth="1"/>
    <col min="23" max="23" width="9.421875" style="1" customWidth="1"/>
    <col min="24" max="24" width="1.57421875" style="1" customWidth="1"/>
    <col min="25" max="25" width="0.13671875" style="1" customWidth="1"/>
    <col min="26" max="26" width="0" style="53" hidden="1" customWidth="1"/>
    <col min="27" max="27" width="0" style="57" hidden="1" customWidth="1"/>
    <col min="28" max="33" width="0" style="56" hidden="1" customWidth="1"/>
    <col min="34" max="36" width="0" style="1" hidden="1" customWidth="1"/>
    <col min="37" max="16384" width="9.140625" style="1" customWidth="1"/>
  </cols>
  <sheetData>
    <row r="1" spans="3:33" ht="19.5" customHeight="1">
      <c r="C1" s="2" t="s">
        <v>0</v>
      </c>
      <c r="D1" s="3"/>
      <c r="N1" s="190" t="s">
        <v>81</v>
      </c>
      <c r="O1" s="191"/>
      <c r="P1" s="191"/>
      <c r="Q1" s="191"/>
      <c r="R1" s="191"/>
      <c r="S1" s="191"/>
      <c r="T1" s="192"/>
      <c r="U1" s="190" t="s">
        <v>80</v>
      </c>
      <c r="V1" s="191"/>
      <c r="W1" s="191"/>
      <c r="X1" s="192"/>
      <c r="Z1" s="36">
        <f>COUNTBLANK(FORMULÁRIO!B7)</f>
        <v>1</v>
      </c>
      <c r="AA1" s="37" t="s">
        <v>1</v>
      </c>
      <c r="AB1" s="167" t="e">
        <f>IF(Z1+Z2+#REF!+#REF!&lt;4,0,1)</f>
        <v>#REF!</v>
      </c>
      <c r="AC1" s="38" t="s">
        <v>2</v>
      </c>
      <c r="AD1" s="38"/>
      <c r="AE1" s="38"/>
      <c r="AF1" s="38"/>
      <c r="AG1" s="38"/>
    </row>
    <row r="2" spans="3:33" ht="45.75" customHeight="1">
      <c r="C2" s="2" t="s">
        <v>79</v>
      </c>
      <c r="N2" s="196"/>
      <c r="O2" s="197"/>
      <c r="P2" s="197"/>
      <c r="Q2" s="197"/>
      <c r="R2" s="197"/>
      <c r="S2" s="197"/>
      <c r="T2" s="198"/>
      <c r="U2" s="193"/>
      <c r="V2" s="194"/>
      <c r="W2" s="194"/>
      <c r="X2" s="195"/>
      <c r="Z2" s="39">
        <f>COUNTBLANK(FORMULÁRIO!F7)</f>
        <v>1</v>
      </c>
      <c r="AA2" s="40" t="s">
        <v>3</v>
      </c>
      <c r="AB2" s="167"/>
      <c r="AC2" s="38" t="s">
        <v>2</v>
      </c>
      <c r="AD2" s="38"/>
      <c r="AE2" s="38"/>
      <c r="AF2" s="38"/>
      <c r="AG2" s="38"/>
    </row>
    <row r="3" spans="3:33" ht="10.5" customHeight="1" thickBot="1">
      <c r="C3" s="2"/>
      <c r="N3" s="19"/>
      <c r="O3" s="27"/>
      <c r="P3" s="27"/>
      <c r="Q3" s="98"/>
      <c r="R3" s="98"/>
      <c r="S3" s="98"/>
      <c r="T3" s="99"/>
      <c r="U3" s="100"/>
      <c r="V3" s="98"/>
      <c r="W3" s="98"/>
      <c r="X3" s="99"/>
      <c r="Z3" s="39"/>
      <c r="AA3" s="40"/>
      <c r="AB3" s="167"/>
      <c r="AC3" s="38"/>
      <c r="AD3" s="38"/>
      <c r="AE3" s="38"/>
      <c r="AF3" s="38"/>
      <c r="AG3" s="38"/>
    </row>
    <row r="4" spans="2:33" ht="28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Z4" s="41">
        <f>COUNTBLANK(FORMULÁRIO!C12)</f>
        <v>1</v>
      </c>
      <c r="AA4" s="42" t="s">
        <v>4</v>
      </c>
      <c r="AB4" s="43">
        <f aca="true" t="shared" si="0" ref="AB4:AC10">Z4</f>
        <v>1</v>
      </c>
      <c r="AC4" s="38" t="str">
        <f t="shared" si="0"/>
        <v>Nome:</v>
      </c>
      <c r="AD4" s="38"/>
      <c r="AE4" s="38"/>
      <c r="AF4" s="38"/>
      <c r="AG4" s="38"/>
    </row>
    <row r="5" spans="1:33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Z5" s="41">
        <f>COUNTBLANK(FORMULÁRIO!K12)</f>
        <v>1</v>
      </c>
      <c r="AA5" s="42" t="s">
        <v>5</v>
      </c>
      <c r="AB5" s="43">
        <f t="shared" si="0"/>
        <v>1</v>
      </c>
      <c r="AC5" s="38" t="str">
        <f t="shared" si="0"/>
        <v>CPF:         </v>
      </c>
      <c r="AD5" s="38"/>
      <c r="AE5" s="38"/>
      <c r="AF5" s="38"/>
      <c r="AG5" s="38"/>
    </row>
    <row r="6" spans="1:33" ht="12.75" customHeight="1">
      <c r="A6" s="17"/>
      <c r="B6" s="13"/>
      <c r="C6" s="11" t="s">
        <v>73</v>
      </c>
      <c r="D6" s="13"/>
      <c r="E6" s="13"/>
      <c r="F6" s="13"/>
      <c r="G6" s="13"/>
      <c r="I6" s="11" t="s">
        <v>74</v>
      </c>
      <c r="J6" s="13"/>
      <c r="K6" s="28"/>
      <c r="L6" s="17"/>
      <c r="M6" s="11" t="s">
        <v>75</v>
      </c>
      <c r="O6" s="13"/>
      <c r="P6" s="13"/>
      <c r="Q6" s="13"/>
      <c r="R6" s="13"/>
      <c r="T6" s="11" t="s">
        <v>77</v>
      </c>
      <c r="U6" s="13"/>
      <c r="V6" s="13"/>
      <c r="W6" s="13"/>
      <c r="X6" s="28"/>
      <c r="Z6" s="41"/>
      <c r="AA6" s="42"/>
      <c r="AB6" s="43"/>
      <c r="AC6" s="38"/>
      <c r="AD6" s="38"/>
      <c r="AE6" s="38"/>
      <c r="AF6" s="38"/>
      <c r="AG6" s="38"/>
    </row>
    <row r="7" spans="1:34" ht="19.5" customHeight="1">
      <c r="A7" s="17"/>
      <c r="B7" s="44"/>
      <c r="D7" s="12"/>
      <c r="E7" s="12"/>
      <c r="F7" s="44"/>
      <c r="G7" s="12"/>
      <c r="H7" s="116" t="s">
        <v>89</v>
      </c>
      <c r="I7" s="12"/>
      <c r="J7" s="12"/>
      <c r="K7" s="18"/>
      <c r="L7" s="22"/>
      <c r="M7" s="117" t="s">
        <v>72</v>
      </c>
      <c r="N7" s="118"/>
      <c r="O7" s="119"/>
      <c r="P7" s="119"/>
      <c r="Q7" s="120"/>
      <c r="R7" s="121"/>
      <c r="S7" s="122" t="s">
        <v>78</v>
      </c>
      <c r="T7" s="119"/>
      <c r="U7" s="119"/>
      <c r="V7" s="119"/>
      <c r="W7" s="119"/>
      <c r="X7" s="18"/>
      <c r="Y7" s="6"/>
      <c r="Z7" s="41">
        <f>COUNTBLANK(FORMULÁRIO!Q12)</f>
        <v>1</v>
      </c>
      <c r="AA7" s="42" t="s">
        <v>6</v>
      </c>
      <c r="AB7" s="43">
        <f t="shared" si="0"/>
        <v>1</v>
      </c>
      <c r="AC7" s="38" t="str">
        <f t="shared" si="0"/>
        <v>Unidade Solicitante:</v>
      </c>
      <c r="AD7" s="38"/>
      <c r="AE7" s="38"/>
      <c r="AF7" s="38"/>
      <c r="AG7" s="38"/>
      <c r="AH7" s="6"/>
    </row>
    <row r="8" spans="1:34" ht="19.5" customHeight="1">
      <c r="A8" s="17"/>
      <c r="B8" s="44"/>
      <c r="C8" s="12"/>
      <c r="D8" s="12"/>
      <c r="E8" s="12"/>
      <c r="F8" s="44"/>
      <c r="I8" s="12"/>
      <c r="J8" s="12"/>
      <c r="K8" s="18"/>
      <c r="L8" s="22"/>
      <c r="M8" s="117" t="s">
        <v>71</v>
      </c>
      <c r="N8" s="118"/>
      <c r="O8" s="119"/>
      <c r="P8" s="119"/>
      <c r="Q8" s="120"/>
      <c r="R8" s="121"/>
      <c r="S8" s="119"/>
      <c r="T8" s="119"/>
      <c r="U8" s="119"/>
      <c r="V8" s="119"/>
      <c r="W8" s="119"/>
      <c r="X8" s="18"/>
      <c r="Y8" s="6"/>
      <c r="Z8" s="41"/>
      <c r="AA8" s="42"/>
      <c r="AB8" s="43"/>
      <c r="AC8" s="38"/>
      <c r="AD8" s="38"/>
      <c r="AE8" s="38"/>
      <c r="AF8" s="38"/>
      <c r="AG8" s="38"/>
      <c r="AH8" s="6"/>
    </row>
    <row r="9" spans="1:34" ht="19.5" customHeight="1">
      <c r="A9" s="17"/>
      <c r="B9" s="44"/>
      <c r="C9" s="12"/>
      <c r="D9" s="12"/>
      <c r="E9" s="12"/>
      <c r="F9" s="44"/>
      <c r="I9" s="12"/>
      <c r="J9" s="12"/>
      <c r="K9" s="18"/>
      <c r="L9" s="22"/>
      <c r="M9" s="117" t="s">
        <v>76</v>
      </c>
      <c r="N9" s="118"/>
      <c r="O9" s="119"/>
      <c r="P9" s="119"/>
      <c r="Q9" s="120"/>
      <c r="R9" s="121"/>
      <c r="S9" s="119"/>
      <c r="T9" s="119"/>
      <c r="U9" s="119"/>
      <c r="V9" s="119"/>
      <c r="W9" s="119"/>
      <c r="X9" s="18"/>
      <c r="Y9" s="6"/>
      <c r="Z9" s="41"/>
      <c r="AA9" s="42"/>
      <c r="AB9" s="43"/>
      <c r="AC9" s="38"/>
      <c r="AD9" s="38"/>
      <c r="AE9" s="38"/>
      <c r="AF9" s="38"/>
      <c r="AG9" s="38"/>
      <c r="AH9" s="6"/>
    </row>
    <row r="10" spans="1:33" ht="5.25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6"/>
      <c r="Z10" s="41" t="e">
        <f>COUNTBLANK(FORMULÁRIO!#REF!)</f>
        <v>#REF!</v>
      </c>
      <c r="AA10" s="42" t="s">
        <v>7</v>
      </c>
      <c r="AB10" s="43" t="e">
        <f t="shared" si="0"/>
        <v>#REF!</v>
      </c>
      <c r="AC10" s="38" t="str">
        <f t="shared" si="0"/>
        <v>Cargo/Profissão:</v>
      </c>
      <c r="AD10" s="38"/>
      <c r="AE10" s="38"/>
      <c r="AF10" s="38"/>
      <c r="AG10" s="38"/>
    </row>
    <row r="11" spans="2:33" ht="1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1" t="e">
        <f>COUNTBLANK(FORMULÁRIO!#REF!)</f>
        <v>#REF!</v>
      </c>
      <c r="AA11" s="42" t="s">
        <v>8</v>
      </c>
      <c r="AB11" s="43">
        <f>IF(Z1+Z2=1,Z11,0)</f>
        <v>0</v>
      </c>
      <c r="AC11" s="38" t="str">
        <f>AA11</f>
        <v>SIAPE:</v>
      </c>
      <c r="AD11" s="38"/>
      <c r="AE11" s="38"/>
      <c r="AF11" s="38"/>
      <c r="AG11" s="38"/>
    </row>
    <row r="12" spans="1:33" ht="25.5" customHeight="1">
      <c r="A12" s="14"/>
      <c r="B12" s="24" t="s">
        <v>4</v>
      </c>
      <c r="C12" s="168"/>
      <c r="D12" s="168"/>
      <c r="E12" s="168"/>
      <c r="F12" s="168"/>
      <c r="G12" s="168"/>
      <c r="H12" s="168"/>
      <c r="I12" s="168"/>
      <c r="J12" s="25" t="s">
        <v>5</v>
      </c>
      <c r="K12" s="173"/>
      <c r="L12" s="173"/>
      <c r="M12" s="173"/>
      <c r="N12" s="24" t="s">
        <v>7</v>
      </c>
      <c r="O12" s="26"/>
      <c r="P12" s="15"/>
      <c r="Q12" s="168"/>
      <c r="R12" s="168"/>
      <c r="S12" s="168"/>
      <c r="T12" s="168"/>
      <c r="U12" s="168"/>
      <c r="V12" s="168"/>
      <c r="W12" s="168"/>
      <c r="X12" s="174"/>
      <c r="Y12" s="6"/>
      <c r="Z12" s="36" t="e">
        <f>COUNTBLANK(FORMULÁRIO!#REF!)</f>
        <v>#REF!</v>
      </c>
      <c r="AA12" s="37" t="s">
        <v>9</v>
      </c>
      <c r="AB12" s="45" t="e">
        <f>Z12</f>
        <v>#REF!</v>
      </c>
      <c r="AC12" s="38" t="str">
        <f>AA12</f>
        <v>Fone:</v>
      </c>
      <c r="AD12" s="38"/>
      <c r="AE12" s="38"/>
      <c r="AF12" s="38"/>
      <c r="AG12" s="38"/>
    </row>
    <row r="13" spans="1:33" ht="12" customHeight="1">
      <c r="A13" s="94"/>
      <c r="B13" s="95"/>
      <c r="C13" s="95"/>
      <c r="D13" s="95"/>
      <c r="E13" s="95"/>
      <c r="F13" s="95"/>
      <c r="G13" s="95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7"/>
      <c r="Y13" s="6"/>
      <c r="Z13" s="46" t="e">
        <f>COUNTBLANK(FORMULÁRIO!#REF!)</f>
        <v>#REF!</v>
      </c>
      <c r="AA13" s="47" t="s">
        <v>10</v>
      </c>
      <c r="AB13" s="48" t="e">
        <f>Z13</f>
        <v>#REF!</v>
      </c>
      <c r="AC13" s="38" t="str">
        <f>AA13</f>
        <v>C/C:</v>
      </c>
      <c r="AD13" s="38"/>
      <c r="AE13" s="38"/>
      <c r="AF13" s="38"/>
      <c r="AG13" s="38"/>
    </row>
    <row r="14" spans="1:33" ht="15">
      <c r="A14" s="17"/>
      <c r="B14" s="11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8"/>
      <c r="Y14" s="6"/>
      <c r="Z14" s="39" t="e">
        <f>COUNTBLANK(FORMULÁRIO!#REF!)</f>
        <v>#REF!</v>
      </c>
      <c r="AA14" s="40" t="s">
        <v>11</v>
      </c>
      <c r="AB14" s="171" t="e">
        <f>IF(Z14+Z15&gt;1,1,0)</f>
        <v>#REF!</v>
      </c>
      <c r="AC14" s="38" t="s">
        <v>14</v>
      </c>
      <c r="AD14" s="38"/>
      <c r="AE14" s="38"/>
      <c r="AF14" s="38"/>
      <c r="AG14" s="38"/>
    </row>
    <row r="15" spans="1:33" ht="18" customHeight="1">
      <c r="A15" s="17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0"/>
      <c r="Y15" s="6"/>
      <c r="Z15" s="39" t="e">
        <f>COUNTBLANK(FORMULÁRIO!#REF!)</f>
        <v>#REF!</v>
      </c>
      <c r="AA15" s="40" t="s">
        <v>12</v>
      </c>
      <c r="AB15" s="171"/>
      <c r="AC15" s="38" t="s">
        <v>14</v>
      </c>
      <c r="AD15" s="38"/>
      <c r="AE15" s="38"/>
      <c r="AF15" s="38"/>
      <c r="AG15" s="38"/>
    </row>
    <row r="16" spans="1:33" ht="18" customHeight="1">
      <c r="A16" s="17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2"/>
      <c r="Y16" s="6"/>
      <c r="Z16" s="39"/>
      <c r="AA16" s="40"/>
      <c r="AB16" s="93"/>
      <c r="AC16" s="38"/>
      <c r="AD16" s="38"/>
      <c r="AE16" s="38"/>
      <c r="AF16" s="38"/>
      <c r="AG16" s="38"/>
    </row>
    <row r="17" spans="1:33" ht="6" customHeight="1">
      <c r="A17" s="94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6"/>
      <c r="Z17" s="36">
        <f>COUNTBLANK(FORMULÁRIO!B15)</f>
        <v>1</v>
      </c>
      <c r="AA17" s="37" t="s">
        <v>15</v>
      </c>
      <c r="AB17" s="45">
        <f aca="true" t="shared" si="1" ref="AB17:AC23">Z17</f>
        <v>1</v>
      </c>
      <c r="AC17" s="38" t="str">
        <f t="shared" si="1"/>
        <v>MOTIVO DA VIAGEM (objeto/assunto a ser tratado/evento):</v>
      </c>
      <c r="AD17" s="38"/>
      <c r="AE17" s="38"/>
      <c r="AF17" s="38"/>
      <c r="AG17" s="38"/>
    </row>
    <row r="18" spans="1:33" ht="18.75" customHeight="1">
      <c r="A18" s="114"/>
      <c r="B18" s="110" t="s">
        <v>87</v>
      </c>
      <c r="C18" s="139"/>
      <c r="D18" s="139"/>
      <c r="E18" s="139"/>
      <c r="F18" s="139"/>
      <c r="G18" s="139"/>
      <c r="H18" s="140"/>
      <c r="I18" s="176" t="s">
        <v>82</v>
      </c>
      <c r="J18" s="176"/>
      <c r="K18" s="176"/>
      <c r="L18" s="176"/>
      <c r="M18" s="175" t="s">
        <v>85</v>
      </c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  <c r="Y18" s="6"/>
      <c r="Z18" s="36"/>
      <c r="AA18" s="37"/>
      <c r="AB18" s="45"/>
      <c r="AC18" s="38"/>
      <c r="AD18" s="38"/>
      <c r="AE18" s="38"/>
      <c r="AF18" s="38"/>
      <c r="AG18" s="38"/>
    </row>
    <row r="19" spans="1:33" ht="15" customHeight="1">
      <c r="A19" s="17"/>
      <c r="B19" s="164"/>
      <c r="C19" s="164"/>
      <c r="D19" s="164"/>
      <c r="E19" s="164"/>
      <c r="F19" s="164"/>
      <c r="G19" s="164"/>
      <c r="H19" s="111"/>
      <c r="I19" s="203" t="s">
        <v>34</v>
      </c>
      <c r="J19" s="204"/>
      <c r="K19" s="205" t="s">
        <v>35</v>
      </c>
      <c r="L19" s="203"/>
      <c r="M19" s="112"/>
      <c r="N19" s="102"/>
      <c r="O19" s="102"/>
      <c r="P19" s="12"/>
      <c r="Q19" s="12"/>
      <c r="R19" s="12"/>
      <c r="S19" s="12"/>
      <c r="T19" s="12"/>
      <c r="U19" s="12"/>
      <c r="V19" s="103" t="s">
        <v>34</v>
      </c>
      <c r="W19" s="12"/>
      <c r="X19" s="18"/>
      <c r="Y19" s="6"/>
      <c r="Z19" s="41" t="e">
        <f>COUNTBLANK(FORMULÁRIO!#REF!)</f>
        <v>#REF!</v>
      </c>
      <c r="AA19" s="42" t="s">
        <v>16</v>
      </c>
      <c r="AB19" s="43" t="e">
        <f t="shared" si="1"/>
        <v>#REF!</v>
      </c>
      <c r="AC19" s="38" t="str">
        <f t="shared" si="1"/>
        <v>Local de Destino      </v>
      </c>
      <c r="AD19" s="38"/>
      <c r="AE19" s="38"/>
      <c r="AF19" s="38"/>
      <c r="AG19" s="38"/>
    </row>
    <row r="20" spans="1:33" ht="16.5" customHeight="1">
      <c r="A20" s="17"/>
      <c r="B20" s="108" t="s">
        <v>86</v>
      </c>
      <c r="C20" s="13"/>
      <c r="D20" s="13"/>
      <c r="E20" s="13"/>
      <c r="F20" s="13"/>
      <c r="G20" s="162"/>
      <c r="H20" s="163"/>
      <c r="I20" s="178" t="s">
        <v>17</v>
      </c>
      <c r="J20" s="179"/>
      <c r="K20" s="186" t="s">
        <v>17</v>
      </c>
      <c r="L20" s="178"/>
      <c r="M20" s="113"/>
      <c r="N20" s="101"/>
      <c r="O20" s="30" t="s">
        <v>83</v>
      </c>
      <c r="P20" s="9"/>
      <c r="Q20" s="13"/>
      <c r="R20" s="12"/>
      <c r="S20" s="172" t="s">
        <v>84</v>
      </c>
      <c r="T20" s="172"/>
      <c r="U20" s="172"/>
      <c r="V20" s="8"/>
      <c r="W20" s="8"/>
      <c r="X20" s="18"/>
      <c r="Y20" s="6"/>
      <c r="Z20" s="46" t="e">
        <f>COUNTBLANK(FORMULÁRIO!#REF!)</f>
        <v>#REF!</v>
      </c>
      <c r="AA20" s="47" t="s">
        <v>19</v>
      </c>
      <c r="AB20" s="48" t="e">
        <f t="shared" si="1"/>
        <v>#REF!</v>
      </c>
      <c r="AC20" s="38" t="str">
        <f t="shared" si="1"/>
        <v>Data (Início)</v>
      </c>
      <c r="AD20" s="38"/>
      <c r="AE20" s="38"/>
      <c r="AF20" s="38"/>
      <c r="AG20" s="38"/>
    </row>
    <row r="21" spans="1:33" ht="15.75" customHeight="1">
      <c r="A21" s="17"/>
      <c r="B21" s="164"/>
      <c r="C21" s="164"/>
      <c r="D21" s="164"/>
      <c r="E21" s="164"/>
      <c r="F21" s="164"/>
      <c r="G21" s="164"/>
      <c r="H21" s="109"/>
      <c r="I21" s="184"/>
      <c r="J21" s="185"/>
      <c r="K21" s="180"/>
      <c r="L21" s="181"/>
      <c r="M21" s="141"/>
      <c r="N21" s="142"/>
      <c r="O21" s="143"/>
      <c r="P21" s="9"/>
      <c r="Q21" s="8"/>
      <c r="R21" s="12"/>
      <c r="S21" s="32"/>
      <c r="T21" s="8"/>
      <c r="U21" s="8"/>
      <c r="V21" s="104" t="s">
        <v>35</v>
      </c>
      <c r="W21" s="8"/>
      <c r="X21" s="18"/>
      <c r="Y21" s="6"/>
      <c r="Z21" s="46"/>
      <c r="AA21" s="47"/>
      <c r="AB21" s="48"/>
      <c r="AC21" s="38"/>
      <c r="AD21" s="38"/>
      <c r="AE21" s="38"/>
      <c r="AF21" s="38"/>
      <c r="AG21" s="38"/>
    </row>
    <row r="22" spans="1:33" ht="5.25" customHeight="1">
      <c r="A22" s="94"/>
      <c r="B22" s="144"/>
      <c r="C22" s="145"/>
      <c r="D22" s="145"/>
      <c r="E22" s="145"/>
      <c r="F22" s="96"/>
      <c r="G22" s="146"/>
      <c r="H22" s="147"/>
      <c r="I22" s="148"/>
      <c r="J22" s="149"/>
      <c r="K22" s="150"/>
      <c r="L22" s="149"/>
      <c r="M22" s="151"/>
      <c r="N22" s="152"/>
      <c r="O22" s="153"/>
      <c r="P22" s="105"/>
      <c r="Q22" s="106"/>
      <c r="R22" s="95"/>
      <c r="S22" s="107"/>
      <c r="T22" s="106"/>
      <c r="U22" s="106"/>
      <c r="V22" s="107"/>
      <c r="W22" s="106"/>
      <c r="X22" s="97"/>
      <c r="Y22" s="6"/>
      <c r="Z22" s="46"/>
      <c r="AA22" s="47"/>
      <c r="AB22" s="48"/>
      <c r="AC22" s="38"/>
      <c r="AD22" s="38"/>
      <c r="AE22" s="38"/>
      <c r="AF22" s="38"/>
      <c r="AG22" s="38"/>
    </row>
    <row r="23" spans="1:33" ht="18.75" customHeight="1">
      <c r="A23" s="17"/>
      <c r="B23" s="11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8"/>
      <c r="Y23" s="6"/>
      <c r="Z23" s="41" t="e">
        <f>COUNTBLANK(FORMULÁRIO!#REF!)</f>
        <v>#REF!</v>
      </c>
      <c r="AA23" s="42" t="s">
        <v>21</v>
      </c>
      <c r="AB23" s="43" t="e">
        <f t="shared" si="1"/>
        <v>#REF!</v>
      </c>
      <c r="AC23" s="38" t="str">
        <f t="shared" si="1"/>
        <v>Hora (Término)</v>
      </c>
      <c r="AD23" s="38"/>
      <c r="AE23" s="38"/>
      <c r="AF23" s="38"/>
      <c r="AG23" s="38"/>
    </row>
    <row r="24" spans="1:33" ht="27" customHeight="1">
      <c r="A24" s="17"/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8"/>
      <c r="Y24" s="6"/>
      <c r="Z24" s="39"/>
      <c r="AA24" s="40"/>
      <c r="AB24" s="43"/>
      <c r="AC24" s="38"/>
      <c r="AD24" s="38"/>
      <c r="AE24" s="38"/>
      <c r="AF24" s="38"/>
      <c r="AG24" s="38"/>
    </row>
    <row r="25" spans="1:33" ht="5.25" customHeight="1" thickBot="1">
      <c r="A25" s="19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5"/>
      <c r="Y25" s="6"/>
      <c r="Z25" s="39" t="e">
        <f>COUNTBLANK(FORMULÁRIO!#REF!)</f>
        <v>#REF!</v>
      </c>
      <c r="AA25" s="40" t="s">
        <v>18</v>
      </c>
      <c r="AB25" s="49" t="e">
        <f>IF(Z25+#REF!&gt;1,1,0)</f>
        <v>#REF!</v>
      </c>
      <c r="AC25" s="38" t="s">
        <v>22</v>
      </c>
      <c r="AD25" s="38"/>
      <c r="AE25" s="38"/>
      <c r="AF25" s="38"/>
      <c r="AG25" s="38"/>
    </row>
    <row r="26" spans="1:33" ht="6.75" customHeight="1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Z26" s="50"/>
      <c r="AA26" s="51"/>
      <c r="AB26" s="52"/>
      <c r="AC26" s="38"/>
      <c r="AD26" s="38"/>
      <c r="AE26" s="38"/>
      <c r="AF26" s="38"/>
      <c r="AG26" s="38"/>
    </row>
    <row r="27" spans="2:28" ht="17.25" customHeight="1" thickBot="1">
      <c r="B27" s="7"/>
      <c r="J27" s="4" t="s">
        <v>28</v>
      </c>
      <c r="AA27" s="54" t="s">
        <v>29</v>
      </c>
      <c r="AB27" s="55" t="e">
        <f>SUM(AB1:AB26)</f>
        <v>#REF!</v>
      </c>
    </row>
    <row r="28" spans="1:28" ht="6.75" customHeight="1">
      <c r="A28" s="14"/>
      <c r="B28" s="24"/>
      <c r="C28" s="15"/>
      <c r="D28" s="15"/>
      <c r="E28" s="15"/>
      <c r="F28" s="15"/>
      <c r="G28" s="15"/>
      <c r="H28" s="15"/>
      <c r="I28" s="15"/>
      <c r="J28" s="2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AA28" s="54" t="s">
        <v>30</v>
      </c>
      <c r="AB28" s="55">
        <v>22</v>
      </c>
    </row>
    <row r="29" spans="1:25" ht="12" customHeight="1">
      <c r="A29" s="17"/>
      <c r="B29" s="44"/>
      <c r="C29" s="12" t="s">
        <v>23</v>
      </c>
      <c r="D29" s="12"/>
      <c r="E29" s="12"/>
      <c r="F29" s="44"/>
      <c r="G29" s="12" t="s">
        <v>24</v>
      </c>
      <c r="H29" s="12"/>
      <c r="I29" s="12"/>
      <c r="J29" s="44"/>
      <c r="K29" s="12" t="s">
        <v>31</v>
      </c>
      <c r="L29" s="12"/>
      <c r="M29" s="44"/>
      <c r="N29" s="12" t="s">
        <v>25</v>
      </c>
      <c r="O29" s="12"/>
      <c r="P29" s="12"/>
      <c r="Q29" s="12"/>
      <c r="R29" s="44"/>
      <c r="S29" s="12" t="s">
        <v>32</v>
      </c>
      <c r="T29" s="12"/>
      <c r="U29" s="12"/>
      <c r="V29" s="12"/>
      <c r="W29" s="12"/>
      <c r="X29" s="18"/>
      <c r="Y29" s="6"/>
    </row>
    <row r="30" spans="1:25" ht="18.75" customHeight="1">
      <c r="A30" s="17"/>
      <c r="B30" s="44"/>
      <c r="C30" s="12"/>
      <c r="D30" s="12"/>
      <c r="E30" s="12"/>
      <c r="F30" s="44"/>
      <c r="G30" s="12"/>
      <c r="H30" s="12"/>
      <c r="I30" s="12"/>
      <c r="J30" s="44"/>
      <c r="K30" s="12"/>
      <c r="L30" s="12"/>
      <c r="M30" s="44"/>
      <c r="N30" s="12"/>
      <c r="O30" s="12"/>
      <c r="P30" s="12"/>
      <c r="Q30" s="12"/>
      <c r="R30" s="44"/>
      <c r="S30" s="187"/>
      <c r="T30" s="187"/>
      <c r="U30" s="187"/>
      <c r="V30" s="187"/>
      <c r="W30" s="187"/>
      <c r="X30" s="188"/>
      <c r="Y30" s="6"/>
    </row>
    <row r="31" spans="1:24" ht="7.5" customHeight="1" thickBot="1">
      <c r="A31" s="1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182"/>
      <c r="T31" s="182"/>
      <c r="U31" s="182"/>
      <c r="V31" s="182"/>
      <c r="W31" s="182"/>
      <c r="X31" s="183"/>
    </row>
    <row r="32" ht="15" customHeight="1">
      <c r="AA32" s="57" t="str">
        <f>VLOOKUP(1,AB1:AC26,2,0)</f>
        <v>Nome:</v>
      </c>
    </row>
    <row r="33" spans="1:28" ht="15" customHeight="1" thickBot="1">
      <c r="A33" s="33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5" t="s">
        <v>42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AA33" s="54" t="s">
        <v>29</v>
      </c>
      <c r="AB33" s="55" t="e">
        <f>SUM(AB5:AB32)</f>
        <v>#REF!</v>
      </c>
    </row>
    <row r="34" spans="1:28" ht="6.75" customHeight="1">
      <c r="A34" s="70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4"/>
      <c r="AA34" s="54"/>
      <c r="AB34" s="55"/>
    </row>
    <row r="35" spans="1:33" ht="25.5" customHeight="1">
      <c r="A35" s="17"/>
      <c r="B35" s="69" t="s">
        <v>56</v>
      </c>
      <c r="C35" s="13"/>
      <c r="D35" s="12"/>
      <c r="E35" s="12"/>
      <c r="G35" s="13"/>
      <c r="H35" s="12"/>
      <c r="I35" s="12"/>
      <c r="J35" s="127"/>
      <c r="K35" s="128"/>
      <c r="L35" s="128">
        <f>IF(J35=TRUE,1,0)</f>
        <v>0</v>
      </c>
      <c r="M35" s="128">
        <f>IF(K35=TRUE,1,0)</f>
        <v>0</v>
      </c>
      <c r="N35" s="129"/>
      <c r="O35" s="128">
        <f>IF(L37=5,1,0)</f>
        <v>0</v>
      </c>
      <c r="P35" s="128">
        <f>IF(L37=6,1,0)</f>
        <v>1</v>
      </c>
      <c r="Q35" s="128">
        <f>O35+P35</f>
        <v>1</v>
      </c>
      <c r="R35" s="128"/>
      <c r="S35" s="128"/>
      <c r="T35" s="128"/>
      <c r="U35" s="128"/>
      <c r="V35" s="128"/>
      <c r="W35" s="128"/>
      <c r="X35" s="130"/>
      <c r="Z35" s="1"/>
      <c r="AA35" s="1"/>
      <c r="AB35" s="1"/>
      <c r="AC35" s="1"/>
      <c r="AD35" s="1"/>
      <c r="AE35" s="1"/>
      <c r="AF35" s="1"/>
      <c r="AG35" s="1"/>
    </row>
    <row r="36" spans="1:24" ht="6.75" customHeight="1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28"/>
      <c r="L36" s="128"/>
      <c r="M36" s="128"/>
      <c r="N36" s="131"/>
      <c r="O36" s="132"/>
      <c r="P36" s="132"/>
      <c r="Q36" s="132"/>
      <c r="R36" s="132"/>
      <c r="S36" s="132"/>
      <c r="T36" s="132"/>
      <c r="U36" s="133"/>
      <c r="V36" s="132"/>
      <c r="W36" s="132"/>
      <c r="X36" s="130"/>
    </row>
    <row r="37" spans="1:24" ht="15" customHeight="1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28"/>
      <c r="L37" s="134">
        <f>TABELA!A15</f>
        <v>6</v>
      </c>
      <c r="M37" s="135" t="str">
        <f>VLOOKUP(L37,TABELA!A1:H13,7,0)</f>
        <v>(</v>
      </c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36"/>
    </row>
    <row r="38" spans="1:24" ht="6" customHeight="1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82"/>
      <c r="M38" s="82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76"/>
    </row>
    <row r="39" spans="1:24" ht="6.75" customHeight="1">
      <c r="A39" s="17"/>
      <c r="B39" s="13"/>
      <c r="C39" s="13"/>
      <c r="D39" s="13"/>
      <c r="E39" s="13"/>
      <c r="F39" s="13"/>
      <c r="G39" s="13"/>
      <c r="H39" s="13"/>
      <c r="I39" s="13"/>
      <c r="J39" s="13"/>
      <c r="K39" s="82"/>
      <c r="L39" s="83">
        <f>IF(L37=8,1,0)</f>
        <v>0</v>
      </c>
      <c r="M39" s="82"/>
      <c r="N39" s="92"/>
      <c r="O39" s="82"/>
      <c r="P39" s="82"/>
      <c r="Q39" s="82"/>
      <c r="R39" s="82"/>
      <c r="S39" s="82"/>
      <c r="T39" s="82"/>
      <c r="U39" s="82"/>
      <c r="V39" s="82"/>
      <c r="W39" s="82"/>
      <c r="X39" s="76"/>
    </row>
    <row r="40" spans="1:24" ht="14.25" customHeight="1">
      <c r="A40" s="17"/>
      <c r="B40" s="91" t="str">
        <f>VLOOKUP(L37,TABELA!A2:D11,4,0)</f>
        <v>Nome do Projeto / Convênio:</v>
      </c>
      <c r="C40" s="13"/>
      <c r="D40" s="13"/>
      <c r="E40" s="13"/>
      <c r="F40" s="13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82"/>
      <c r="X40" s="76"/>
    </row>
    <row r="41" spans="1:24" ht="5.25" customHeight="1">
      <c r="A41" s="17"/>
      <c r="B41" s="13"/>
      <c r="C41" s="13"/>
      <c r="D41" s="13"/>
      <c r="E41" s="13"/>
      <c r="F41" s="13"/>
      <c r="G41" s="125" t="str">
        <f>VLOOKUP(L37,TABELA!A2:G13,6,0)</f>
        <v>_ _ _ _ _ _ _ _ _ _ _ _ _ _ _ _ _ _ _ _ _ _ _ _ _ _ _ _ _ _ _ _ _ _ _ _ _ _ _ _ _ _ _ _ _ _ _ _ _ _ _ _</v>
      </c>
      <c r="H41" s="13"/>
      <c r="I41" s="13"/>
      <c r="J41" s="13"/>
      <c r="K41" s="82"/>
      <c r="L41" s="83"/>
      <c r="M41" s="82"/>
      <c r="N41" s="92"/>
      <c r="O41" s="82"/>
      <c r="P41" s="82"/>
      <c r="Q41" s="82"/>
      <c r="R41" s="82"/>
      <c r="S41" s="82"/>
      <c r="T41" s="82"/>
      <c r="U41" s="82"/>
      <c r="V41" s="82"/>
      <c r="W41" s="82"/>
      <c r="X41" s="76"/>
    </row>
    <row r="42" spans="1:24" ht="21" customHeight="1">
      <c r="A42" s="17"/>
      <c r="B42" s="13"/>
      <c r="C42" s="13"/>
      <c r="D42" s="13"/>
      <c r="E42" s="13"/>
      <c r="F42" s="13"/>
      <c r="G42" s="124"/>
      <c r="H42" s="13"/>
      <c r="I42" s="13"/>
      <c r="J42" s="13"/>
      <c r="K42" s="82"/>
      <c r="L42" s="83"/>
      <c r="M42" s="82"/>
      <c r="N42" s="92"/>
      <c r="O42" s="82"/>
      <c r="P42" s="82"/>
      <c r="Q42" s="82"/>
      <c r="R42" s="82"/>
      <c r="S42" s="82"/>
      <c r="T42" s="82"/>
      <c r="U42" s="82"/>
      <c r="V42" s="82"/>
      <c r="W42" s="82"/>
      <c r="X42" s="76"/>
    </row>
    <row r="43" spans="1:24" ht="15">
      <c r="A43" s="17"/>
      <c r="B43" s="13"/>
      <c r="C43" s="13"/>
      <c r="D43" s="13"/>
      <c r="E43" s="13"/>
      <c r="F43" s="31" t="str">
        <f>IF(L37=5,"Autorização para utilização do Recurso:",IF((IF(L37=8,1,0)+IF(L37=7,1,0))=1,0,"Autorização:"))</f>
        <v>Autorização:</v>
      </c>
      <c r="G43" s="13"/>
      <c r="H43" s="13"/>
      <c r="I43" s="13"/>
      <c r="J43" s="13"/>
      <c r="K43" s="82"/>
      <c r="L43" s="82"/>
      <c r="M43" s="82"/>
      <c r="N43" s="82"/>
      <c r="O43" s="126" t="str">
        <f>IF(L37+M35+L35&lt;5,0,IF(Q35=1,"Autorização para o Afastaneto do Servidor:",0))</f>
        <v>Autorização para o Afastaneto do Servidor:</v>
      </c>
      <c r="P43" s="82"/>
      <c r="Q43" s="82"/>
      <c r="R43" s="82"/>
      <c r="S43" s="82"/>
      <c r="T43" s="82"/>
      <c r="U43" s="82"/>
      <c r="V43" s="82"/>
      <c r="W43" s="82"/>
      <c r="X43" s="28"/>
    </row>
    <row r="44" spans="1:24" ht="9" customHeight="1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28"/>
    </row>
    <row r="45" spans="1:24" ht="24.75" customHeight="1">
      <c r="A45" s="17"/>
      <c r="B45" s="13"/>
      <c r="C45" s="13"/>
      <c r="D45" s="13"/>
      <c r="E45" s="13"/>
      <c r="F45" s="77" t="str">
        <f>IF((IF(L37=8,1,0)+IF(L37=7,1,0))=1,0,"______________________________________")</f>
        <v>______________________________________</v>
      </c>
      <c r="G45" s="13"/>
      <c r="H45" s="13"/>
      <c r="I45" s="13"/>
      <c r="J45" s="13"/>
      <c r="K45" s="13"/>
      <c r="L45" s="13"/>
      <c r="M45" s="13"/>
      <c r="N45" s="13"/>
      <c r="O45" s="77" t="str">
        <f>IF(L37+L35+M35&lt;5,0,IF(Q35=1,"_________________________________",0))</f>
        <v>_________________________________</v>
      </c>
      <c r="P45" s="13"/>
      <c r="Q45" s="13"/>
      <c r="R45" s="13"/>
      <c r="S45" s="13"/>
      <c r="T45" s="13"/>
      <c r="U45" s="13"/>
      <c r="V45" s="13"/>
      <c r="W45" s="13"/>
      <c r="X45" s="28"/>
    </row>
    <row r="46" spans="1:24" ht="15">
      <c r="A46" s="17"/>
      <c r="B46" s="13"/>
      <c r="C46" s="13"/>
      <c r="D46" s="13"/>
      <c r="E46" s="13"/>
      <c r="F46" s="75" t="str">
        <f>VLOOKUP(L37,TABELA!A2:D11,3,0)</f>
        <v>CARIMBO E ASSINATURA DO COORDENADOR</v>
      </c>
      <c r="G46" s="13"/>
      <c r="H46" s="13"/>
      <c r="I46" s="13"/>
      <c r="J46" s="13"/>
      <c r="K46" s="13"/>
      <c r="L46" s="13"/>
      <c r="M46" s="13"/>
      <c r="N46" s="13"/>
      <c r="O46" s="75" t="str">
        <f>IF(L37+L35+M35&lt;5,0,VLOOKUP($L$37,TABELA!$A$1:$P$13,10,0))</f>
        <v>CARIMBO E ASSINATURA DO CHEFE IMEDIATO</v>
      </c>
      <c r="P46" s="13"/>
      <c r="Q46" s="13"/>
      <c r="R46" s="13"/>
      <c r="S46" s="13"/>
      <c r="T46" s="13"/>
      <c r="U46" s="13"/>
      <c r="V46" s="13"/>
      <c r="W46" s="13"/>
      <c r="X46" s="28"/>
    </row>
    <row r="47" spans="1:24" ht="14.25" customHeight="1">
      <c r="A47" s="17"/>
      <c r="B47" s="13"/>
      <c r="C47" s="13"/>
      <c r="D47" s="13"/>
      <c r="E47" s="13"/>
      <c r="F47" s="75" t="str">
        <f>VLOOKUP(L37,TABELA!A2:M13,9,0)</f>
        <v>DO PROJETO / CONVÊNIO</v>
      </c>
      <c r="G47" s="13"/>
      <c r="H47" s="13"/>
      <c r="I47" s="13"/>
      <c r="J47" s="13"/>
      <c r="K47" s="13"/>
      <c r="L47" s="13"/>
      <c r="M47" s="13"/>
      <c r="N47" s="13"/>
      <c r="O47" s="75">
        <f>IF(L37+L35+M35&gt;5,0,VLOOKUP($L$37,TABELA!$A$1:$P$13,11,0))</f>
        <v>0</v>
      </c>
      <c r="P47" s="13"/>
      <c r="Q47" s="13"/>
      <c r="R47" s="13"/>
      <c r="S47" s="13"/>
      <c r="T47" s="13"/>
      <c r="U47" s="13"/>
      <c r="V47" s="13"/>
      <c r="W47" s="13"/>
      <c r="X47" s="28"/>
    </row>
    <row r="48" spans="1:24" ht="13.5" customHeight="1" thickBot="1">
      <c r="A48" s="1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</row>
    <row r="49" spans="2:25" ht="15">
      <c r="B49" s="81" t="s">
        <v>66</v>
      </c>
      <c r="C49" s="80" t="s">
        <v>68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2:25" ht="15">
      <c r="B50" s="80"/>
      <c r="C50" s="80" t="s">
        <v>69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2:25" ht="15">
      <c r="B51" s="80"/>
      <c r="C51" s="80" t="s">
        <v>67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ht="11.25" customHeight="1"/>
    <row r="53" spans="2:24" ht="15.7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2:25" ht="15.75" customHeight="1">
      <c r="B54" s="7" t="s">
        <v>52</v>
      </c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7" t="s">
        <v>52</v>
      </c>
      <c r="O54" s="7"/>
      <c r="P54" s="7"/>
      <c r="Q54" s="6"/>
      <c r="R54" s="6"/>
      <c r="S54" s="6"/>
      <c r="T54" s="6"/>
      <c r="U54" s="6"/>
      <c r="V54" s="6"/>
      <c r="W54" s="6"/>
      <c r="X54" s="6"/>
      <c r="Y54" s="79"/>
    </row>
    <row r="55" spans="2:25" ht="3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78"/>
    </row>
    <row r="56" spans="2:33" ht="13.5" customHeight="1">
      <c r="B56" s="84" t="s">
        <v>53</v>
      </c>
      <c r="C56" s="85"/>
      <c r="D56" s="85"/>
      <c r="E56" s="85"/>
      <c r="F56" s="85"/>
      <c r="G56" s="85"/>
      <c r="H56" s="85" t="s">
        <v>50</v>
      </c>
      <c r="I56" s="85"/>
      <c r="J56" s="85"/>
      <c r="K56" s="86"/>
      <c r="L56" s="62"/>
      <c r="M56" s="7"/>
      <c r="N56" s="84" t="s">
        <v>53</v>
      </c>
      <c r="O56" s="85"/>
      <c r="P56" s="85"/>
      <c r="Q56" s="85"/>
      <c r="R56" s="85"/>
      <c r="S56" s="85" t="s">
        <v>50</v>
      </c>
      <c r="T56" s="85"/>
      <c r="U56" s="85"/>
      <c r="V56" s="85"/>
      <c r="W56" s="85"/>
      <c r="X56" s="87"/>
      <c r="Y56" s="53"/>
      <c r="Z56" s="57"/>
      <c r="AA56" s="56"/>
      <c r="AG56" s="1"/>
    </row>
    <row r="57" spans="2:33" ht="13.5" customHeight="1">
      <c r="B57" s="88" t="s">
        <v>26</v>
      </c>
      <c r="C57" s="89"/>
      <c r="D57" s="89"/>
      <c r="E57" s="89"/>
      <c r="F57" s="89"/>
      <c r="G57" s="89"/>
      <c r="H57" s="89" t="s">
        <v>65</v>
      </c>
      <c r="I57" s="89"/>
      <c r="J57" s="89"/>
      <c r="K57" s="90"/>
      <c r="L57" s="61"/>
      <c r="M57" s="6"/>
      <c r="N57" s="88" t="s">
        <v>27</v>
      </c>
      <c r="O57" s="89"/>
      <c r="P57" s="89"/>
      <c r="Q57" s="89"/>
      <c r="R57" s="89"/>
      <c r="S57" s="89" t="s">
        <v>48</v>
      </c>
      <c r="T57" s="89"/>
      <c r="U57" s="89"/>
      <c r="V57" s="89"/>
      <c r="W57" s="89"/>
      <c r="X57" s="90"/>
      <c r="Y57" s="53"/>
      <c r="Z57" s="57"/>
      <c r="AA57" s="56"/>
      <c r="AG57" s="1"/>
    </row>
    <row r="58" spans="2:33" ht="13.5" customHeight="1">
      <c r="B58" s="88" t="s">
        <v>44</v>
      </c>
      <c r="C58" s="89"/>
      <c r="D58" s="89"/>
      <c r="E58" s="89"/>
      <c r="F58" s="89"/>
      <c r="G58" s="89"/>
      <c r="H58" s="89" t="s">
        <v>46</v>
      </c>
      <c r="I58" s="89"/>
      <c r="J58" s="89"/>
      <c r="K58" s="90"/>
      <c r="L58" s="61"/>
      <c r="M58" s="6"/>
      <c r="N58" s="88" t="s">
        <v>33</v>
      </c>
      <c r="O58" s="89"/>
      <c r="P58" s="89"/>
      <c r="Q58" s="89"/>
      <c r="R58" s="89"/>
      <c r="S58" s="89" t="s">
        <v>51</v>
      </c>
      <c r="T58" s="89"/>
      <c r="U58" s="89"/>
      <c r="V58" s="89"/>
      <c r="W58" s="89"/>
      <c r="X58" s="90"/>
      <c r="Y58" s="53"/>
      <c r="Z58" s="57"/>
      <c r="AA58" s="56"/>
      <c r="AG58" s="1"/>
    </row>
    <row r="59" spans="2:33" ht="13.5" customHeight="1">
      <c r="B59" s="88" t="s">
        <v>36</v>
      </c>
      <c r="C59" s="89"/>
      <c r="D59" s="89"/>
      <c r="E59" s="89"/>
      <c r="F59" s="89"/>
      <c r="G59" s="89"/>
      <c r="H59" s="89" t="s">
        <v>45</v>
      </c>
      <c r="I59" s="89"/>
      <c r="J59" s="89"/>
      <c r="K59" s="90"/>
      <c r="L59" s="61"/>
      <c r="M59" s="6"/>
      <c r="N59" s="88" t="s">
        <v>40</v>
      </c>
      <c r="O59" s="89"/>
      <c r="P59" s="89"/>
      <c r="Q59" s="89"/>
      <c r="R59" s="89"/>
      <c r="S59" s="89" t="s">
        <v>51</v>
      </c>
      <c r="T59" s="89"/>
      <c r="U59" s="89"/>
      <c r="V59" s="89"/>
      <c r="W59" s="89"/>
      <c r="X59" s="90"/>
      <c r="Y59" s="53"/>
      <c r="Z59" s="57"/>
      <c r="AA59" s="56"/>
      <c r="AG59" s="1"/>
    </row>
    <row r="60" spans="2:33" ht="13.5" customHeight="1">
      <c r="B60" s="88" t="s">
        <v>38</v>
      </c>
      <c r="C60" s="89"/>
      <c r="D60" s="89"/>
      <c r="E60" s="89"/>
      <c r="F60" s="89"/>
      <c r="G60" s="89"/>
      <c r="H60" s="89" t="s">
        <v>47</v>
      </c>
      <c r="I60" s="89"/>
      <c r="J60" s="89"/>
      <c r="K60" s="90"/>
      <c r="L60" s="61"/>
      <c r="M60" s="6"/>
      <c r="N60" s="88" t="s">
        <v>41</v>
      </c>
      <c r="O60" s="89"/>
      <c r="P60" s="89"/>
      <c r="Q60" s="89"/>
      <c r="R60" s="89"/>
      <c r="S60" s="89" t="s">
        <v>51</v>
      </c>
      <c r="T60" s="89"/>
      <c r="U60" s="89"/>
      <c r="V60" s="89"/>
      <c r="W60" s="89"/>
      <c r="X60" s="90"/>
      <c r="Y60" s="53"/>
      <c r="Z60" s="57"/>
      <c r="AA60" s="56"/>
      <c r="AG60" s="1"/>
    </row>
    <row r="61" spans="2:33" ht="13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88" t="s">
        <v>39</v>
      </c>
      <c r="O61" s="89"/>
      <c r="P61" s="89"/>
      <c r="Q61" s="89"/>
      <c r="R61" s="89"/>
      <c r="S61" s="89" t="s">
        <v>49</v>
      </c>
      <c r="T61" s="89"/>
      <c r="U61" s="89"/>
      <c r="V61" s="89"/>
      <c r="W61" s="89"/>
      <c r="X61" s="90"/>
      <c r="Y61" s="53"/>
      <c r="Z61" s="57"/>
      <c r="AA61" s="56"/>
      <c r="AG61" s="1"/>
    </row>
    <row r="62" spans="25:37" ht="15">
      <c r="Y62" s="13"/>
      <c r="Z62" s="157"/>
      <c r="AA62" s="158"/>
      <c r="AB62" s="159"/>
      <c r="AC62" s="159"/>
      <c r="AD62" s="159"/>
      <c r="AE62" s="159"/>
      <c r="AF62" s="159"/>
      <c r="AG62" s="159"/>
      <c r="AH62" s="13"/>
      <c r="AI62" s="13"/>
      <c r="AJ62" s="13"/>
      <c r="AK62" s="13"/>
    </row>
    <row r="63" spans="21:37" ht="15">
      <c r="U63" s="160"/>
      <c r="V63" s="160"/>
      <c r="W63" s="160"/>
      <c r="X63" s="161" t="s">
        <v>103</v>
      </c>
      <c r="Y63" s="13"/>
      <c r="Z63" s="157"/>
      <c r="AA63" s="158"/>
      <c r="AB63" s="159"/>
      <c r="AC63" s="159"/>
      <c r="AD63" s="159"/>
      <c r="AE63" s="159"/>
      <c r="AF63" s="159"/>
      <c r="AG63" s="159"/>
      <c r="AH63" s="13"/>
      <c r="AI63" s="13"/>
      <c r="AJ63" s="13"/>
      <c r="AK63" s="156"/>
    </row>
    <row r="64" spans="25:37" ht="15">
      <c r="Y64" s="13"/>
      <c r="Z64" s="157"/>
      <c r="AA64" s="158"/>
      <c r="AB64" s="159"/>
      <c r="AC64" s="159"/>
      <c r="AD64" s="159"/>
      <c r="AE64" s="159"/>
      <c r="AF64" s="159"/>
      <c r="AG64" s="159"/>
      <c r="AH64" s="13"/>
      <c r="AI64" s="13"/>
      <c r="AJ64" s="13"/>
      <c r="AK64" s="13"/>
    </row>
    <row r="65" spans="25:37" ht="15">
      <c r="Y65" s="13"/>
      <c r="Z65" s="157"/>
      <c r="AA65" s="158"/>
      <c r="AB65" s="159"/>
      <c r="AC65" s="159"/>
      <c r="AD65" s="159"/>
      <c r="AE65" s="159"/>
      <c r="AF65" s="159"/>
      <c r="AG65" s="159"/>
      <c r="AH65" s="13"/>
      <c r="AI65" s="13"/>
      <c r="AJ65" s="13"/>
      <c r="AK65" s="13"/>
    </row>
    <row r="66" spans="25:37" ht="15">
      <c r="Y66" s="13"/>
      <c r="Z66" s="157"/>
      <c r="AA66" s="158"/>
      <c r="AB66" s="159"/>
      <c r="AC66" s="159"/>
      <c r="AD66" s="159"/>
      <c r="AE66" s="159"/>
      <c r="AF66" s="159"/>
      <c r="AG66" s="159"/>
      <c r="AH66" s="13"/>
      <c r="AI66" s="13"/>
      <c r="AJ66" s="13"/>
      <c r="AK66" s="13"/>
    </row>
    <row r="67" spans="25:37" ht="15">
      <c r="Y67" s="13"/>
      <c r="Z67" s="157"/>
      <c r="AA67" s="158"/>
      <c r="AB67" s="159"/>
      <c r="AC67" s="159"/>
      <c r="AD67" s="159"/>
      <c r="AE67" s="159"/>
      <c r="AF67" s="159"/>
      <c r="AG67" s="159"/>
      <c r="AH67" s="13"/>
      <c r="AI67" s="13"/>
      <c r="AJ67" s="13"/>
      <c r="AK67" s="13"/>
    </row>
    <row r="68" spans="25:37" ht="15">
      <c r="Y68" s="13"/>
      <c r="Z68" s="157"/>
      <c r="AA68" s="158"/>
      <c r="AB68" s="159"/>
      <c r="AC68" s="159"/>
      <c r="AD68" s="159"/>
      <c r="AE68" s="159"/>
      <c r="AF68" s="159"/>
      <c r="AG68" s="159"/>
      <c r="AH68" s="13"/>
      <c r="AI68" s="13"/>
      <c r="AJ68" s="13"/>
      <c r="AK68" s="13"/>
    </row>
    <row r="69" spans="25:37" ht="15">
      <c r="Y69" s="13"/>
      <c r="Z69" s="157"/>
      <c r="AA69" s="158"/>
      <c r="AB69" s="159"/>
      <c r="AC69" s="159"/>
      <c r="AD69" s="159"/>
      <c r="AE69" s="159"/>
      <c r="AF69" s="159"/>
      <c r="AG69" s="159"/>
      <c r="AH69" s="13"/>
      <c r="AI69" s="13"/>
      <c r="AJ69" s="13"/>
      <c r="AK69" s="13"/>
    </row>
  </sheetData>
  <sheetProtection password="C61B" sheet="1"/>
  <mergeCells count="28">
    <mergeCell ref="G40:V40"/>
    <mergeCell ref="U1:X1"/>
    <mergeCell ref="U2:X2"/>
    <mergeCell ref="N1:T1"/>
    <mergeCell ref="N2:T2"/>
    <mergeCell ref="B15:X16"/>
    <mergeCell ref="I19:J19"/>
    <mergeCell ref="K19:L19"/>
    <mergeCell ref="I18:L18"/>
    <mergeCell ref="B19:G19"/>
    <mergeCell ref="Q12:X12"/>
    <mergeCell ref="M18:X18"/>
    <mergeCell ref="I20:J20"/>
    <mergeCell ref="K21:L21"/>
    <mergeCell ref="S31:X31"/>
    <mergeCell ref="I21:J21"/>
    <mergeCell ref="K20:L20"/>
    <mergeCell ref="S30:X30"/>
    <mergeCell ref="G20:H20"/>
    <mergeCell ref="B21:G21"/>
    <mergeCell ref="B24:W24"/>
    <mergeCell ref="AB1:AB3"/>
    <mergeCell ref="C12:I12"/>
    <mergeCell ref="N38:W38"/>
    <mergeCell ref="N37:W37"/>
    <mergeCell ref="AB14:AB15"/>
    <mergeCell ref="S20:U20"/>
    <mergeCell ref="K12:M12"/>
  </mergeCells>
  <printOptions/>
  <pageMargins left="0.7480314960629921" right="0.2362204724409449" top="0.2362204724409449" bottom="0.1968503937007874" header="0.2362204724409449" footer="0.18"/>
  <pageSetup horizontalDpi="300" verticalDpi="3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36"/>
  <sheetViews>
    <sheetView showGridLines="0" zoomScalePageLayoutView="0" workbookViewId="0" topLeftCell="A1">
      <selection activeCell="A29" sqref="A29"/>
    </sheetView>
  </sheetViews>
  <sheetFormatPr defaultColWidth="4.28125" defaultRowHeight="15"/>
  <cols>
    <col min="1" max="1" width="3.00390625" style="59" customWidth="1"/>
    <col min="2" max="2" width="100.28125" style="58" customWidth="1"/>
    <col min="3" max="3" width="39.140625" style="58" customWidth="1"/>
    <col min="4" max="4" width="27.421875" style="58" customWidth="1"/>
    <col min="5" max="5" width="4.28125" style="58" customWidth="1"/>
    <col min="6" max="6" width="42.140625" style="58" customWidth="1"/>
    <col min="7" max="8" width="4.28125" style="58" customWidth="1"/>
    <col min="9" max="9" width="29.7109375" style="58" customWidth="1"/>
    <col min="10" max="10" width="34.57421875" style="59" customWidth="1"/>
    <col min="11" max="15" width="4.28125" style="59" customWidth="1"/>
    <col min="16" max="16384" width="4.28125" style="59" customWidth="1"/>
  </cols>
  <sheetData>
    <row r="1" spans="1:4" ht="15.75" customHeight="1">
      <c r="A1" s="59" t="s">
        <v>55</v>
      </c>
      <c r="B1" s="67" t="s">
        <v>53</v>
      </c>
      <c r="C1" s="68" t="s">
        <v>43</v>
      </c>
      <c r="D1" s="67" t="s">
        <v>54</v>
      </c>
    </row>
    <row r="2" spans="1:9" s="64" customFormat="1" ht="15.75" customHeight="1">
      <c r="A2" s="64">
        <v>1</v>
      </c>
      <c r="B2" s="60" t="s">
        <v>95</v>
      </c>
      <c r="C2" s="62" t="s">
        <v>61</v>
      </c>
      <c r="D2" s="61"/>
      <c r="E2" s="61"/>
      <c r="F2" s="61"/>
      <c r="G2" s="63"/>
      <c r="H2" s="63"/>
      <c r="I2" s="63"/>
    </row>
    <row r="3" spans="1:9" s="64" customFormat="1" ht="15.75" customHeight="1">
      <c r="A3" s="64">
        <v>2</v>
      </c>
      <c r="B3" s="60" t="s">
        <v>92</v>
      </c>
      <c r="C3" s="62" t="s">
        <v>61</v>
      </c>
      <c r="D3" s="61"/>
      <c r="E3" s="61"/>
      <c r="F3" s="61"/>
      <c r="G3" s="63"/>
      <c r="H3" s="63"/>
      <c r="I3" s="63"/>
    </row>
    <row r="4" spans="1:9" s="64" customFormat="1" ht="15.75" customHeight="1">
      <c r="A4" s="64">
        <v>3</v>
      </c>
      <c r="B4" s="60" t="s">
        <v>99</v>
      </c>
      <c r="C4" s="62" t="s">
        <v>62</v>
      </c>
      <c r="D4" s="61"/>
      <c r="E4" s="61"/>
      <c r="F4" s="61"/>
      <c r="G4" s="63"/>
      <c r="H4" s="63"/>
      <c r="I4" s="63" t="s">
        <v>63</v>
      </c>
    </row>
    <row r="5" spans="1:9" s="64" customFormat="1" ht="15.75" customHeight="1">
      <c r="A5" s="64">
        <v>4</v>
      </c>
      <c r="B5" s="60" t="s">
        <v>96</v>
      </c>
      <c r="C5" s="62" t="s">
        <v>61</v>
      </c>
      <c r="D5" s="61"/>
      <c r="E5" s="61"/>
      <c r="F5" s="61"/>
      <c r="G5" s="63"/>
      <c r="H5" s="63"/>
      <c r="I5" s="63"/>
    </row>
    <row r="6" spans="1:11" s="64" customFormat="1" ht="15.75" customHeight="1">
      <c r="A6" s="64">
        <v>5</v>
      </c>
      <c r="B6" s="60" t="s">
        <v>97</v>
      </c>
      <c r="C6" s="62" t="s">
        <v>60</v>
      </c>
      <c r="D6" s="61"/>
      <c r="E6" s="61"/>
      <c r="F6" s="61"/>
      <c r="G6" s="63"/>
      <c r="H6" s="63"/>
      <c r="I6" s="63" t="s">
        <v>64</v>
      </c>
      <c r="J6" s="64" t="s">
        <v>62</v>
      </c>
      <c r="K6" s="64" t="s">
        <v>70</v>
      </c>
    </row>
    <row r="7" spans="1:10" s="64" customFormat="1" ht="15.75" customHeight="1">
      <c r="A7" s="64">
        <v>6</v>
      </c>
      <c r="B7" s="65" t="s">
        <v>98</v>
      </c>
      <c r="C7" s="62" t="s">
        <v>60</v>
      </c>
      <c r="D7" s="63" t="s">
        <v>37</v>
      </c>
      <c r="E7" s="63"/>
      <c r="F7" s="123" t="s">
        <v>102</v>
      </c>
      <c r="G7" s="63" t="s">
        <v>57</v>
      </c>
      <c r="H7" s="63" t="s">
        <v>58</v>
      </c>
      <c r="I7" s="63" t="s">
        <v>59</v>
      </c>
      <c r="J7" s="64" t="s">
        <v>61</v>
      </c>
    </row>
    <row r="8" spans="1:9" s="64" customFormat="1" ht="15.75" customHeight="1">
      <c r="A8" s="64">
        <v>7</v>
      </c>
      <c r="B8" s="60" t="s">
        <v>93</v>
      </c>
      <c r="C8" s="63"/>
      <c r="D8" s="63"/>
      <c r="E8" s="63"/>
      <c r="F8" s="63"/>
      <c r="G8" s="63"/>
      <c r="H8" s="63"/>
      <c r="I8" s="63"/>
    </row>
    <row r="9" spans="1:9" s="64" customFormat="1" ht="15.75" customHeight="1">
      <c r="A9" s="64">
        <v>8</v>
      </c>
      <c r="B9" s="60" t="s">
        <v>94</v>
      </c>
      <c r="C9" s="63"/>
      <c r="D9" s="63"/>
      <c r="E9" s="63"/>
      <c r="F9" s="63"/>
      <c r="G9" s="63"/>
      <c r="H9" s="63"/>
      <c r="I9" s="63"/>
    </row>
    <row r="10" spans="1:9" s="64" customFormat="1" ht="15.75" customHeight="1">
      <c r="A10" s="64">
        <v>9</v>
      </c>
      <c r="B10" s="60" t="s">
        <v>100</v>
      </c>
      <c r="C10" s="62" t="s">
        <v>61</v>
      </c>
      <c r="D10" s="63"/>
      <c r="E10" s="63"/>
      <c r="F10" s="63"/>
      <c r="G10" s="63"/>
      <c r="H10" s="63"/>
      <c r="I10" s="63"/>
    </row>
    <row r="11" spans="1:9" s="64" customFormat="1" ht="15.75" customHeight="1">
      <c r="A11" s="64">
        <v>10</v>
      </c>
      <c r="B11" s="60" t="s">
        <v>101</v>
      </c>
      <c r="C11" s="62" t="s">
        <v>61</v>
      </c>
      <c r="D11" s="63"/>
      <c r="E11" s="63"/>
      <c r="F11" s="63"/>
      <c r="G11" s="63"/>
      <c r="H11" s="63"/>
      <c r="I11" s="63"/>
    </row>
    <row r="12" spans="2:9" s="64" customFormat="1" ht="15.75" customHeight="1">
      <c r="B12" s="66"/>
      <c r="C12" s="58"/>
      <c r="D12" s="58"/>
      <c r="E12" s="58"/>
      <c r="F12" s="58"/>
      <c r="G12" s="63"/>
      <c r="H12" s="63"/>
      <c r="I12" s="63"/>
    </row>
    <row r="13" ht="15.75" customHeight="1"/>
    <row r="14" spans="1:9" ht="15.75" customHeight="1">
      <c r="A14" s="59" t="s">
        <v>55</v>
      </c>
      <c r="B14" s="115" t="s">
        <v>53</v>
      </c>
      <c r="H14" s="59"/>
      <c r="I14" s="59"/>
    </row>
    <row r="15" spans="1:7" s="64" customFormat="1" ht="15.75" customHeight="1">
      <c r="A15" s="64">
        <v>6</v>
      </c>
      <c r="B15" s="60" t="s">
        <v>26</v>
      </c>
      <c r="C15" s="61"/>
      <c r="D15" s="61"/>
      <c r="E15" s="63"/>
      <c r="F15" s="63"/>
      <c r="G15" s="63"/>
    </row>
    <row r="16" spans="1:7" s="64" customFormat="1" ht="15.75" customHeight="1">
      <c r="A16" s="64">
        <v>2</v>
      </c>
      <c r="B16" s="60" t="s">
        <v>44</v>
      </c>
      <c r="C16" s="61"/>
      <c r="D16" s="61"/>
      <c r="E16" s="63"/>
      <c r="F16" s="63"/>
      <c r="G16" s="63"/>
    </row>
    <row r="17" spans="1:7" s="64" customFormat="1" ht="15.75" customHeight="1">
      <c r="A17" s="64">
        <v>3</v>
      </c>
      <c r="B17" s="60" t="s">
        <v>36</v>
      </c>
      <c r="C17" s="61"/>
      <c r="D17" s="61"/>
      <c r="E17" s="63"/>
      <c r="F17" s="63"/>
      <c r="G17" s="63"/>
    </row>
    <row r="18" spans="1:7" s="64" customFormat="1" ht="15.75" customHeight="1">
      <c r="A18" s="64">
        <v>4</v>
      </c>
      <c r="B18" s="60" t="s">
        <v>38</v>
      </c>
      <c r="C18" s="61"/>
      <c r="D18" s="61"/>
      <c r="E18" s="63"/>
      <c r="F18" s="63"/>
      <c r="G18" s="63"/>
    </row>
    <row r="19" spans="1:7" s="64" customFormat="1" ht="15.75" customHeight="1">
      <c r="A19" s="64">
        <v>5</v>
      </c>
      <c r="B19" s="60" t="s">
        <v>27</v>
      </c>
      <c r="C19" s="61"/>
      <c r="D19" s="61"/>
      <c r="E19" s="63"/>
      <c r="F19" s="63"/>
      <c r="G19" s="63"/>
    </row>
    <row r="20" spans="1:7" s="64" customFormat="1" ht="15.75" customHeight="1">
      <c r="A20" s="64">
        <v>6</v>
      </c>
      <c r="B20" s="65" t="s">
        <v>33</v>
      </c>
      <c r="C20" s="63"/>
      <c r="D20" s="63"/>
      <c r="E20" s="63"/>
      <c r="F20" s="63"/>
      <c r="G20" s="63"/>
    </row>
    <row r="21" spans="1:7" s="64" customFormat="1" ht="15.75" customHeight="1">
      <c r="A21" s="64">
        <v>7</v>
      </c>
      <c r="B21" s="60" t="s">
        <v>40</v>
      </c>
      <c r="C21" s="63"/>
      <c r="D21" s="63"/>
      <c r="E21" s="63"/>
      <c r="F21" s="63"/>
      <c r="G21" s="63"/>
    </row>
    <row r="22" spans="1:7" s="64" customFormat="1" ht="15.75" customHeight="1">
      <c r="A22" s="64">
        <v>8</v>
      </c>
      <c r="B22" s="60" t="s">
        <v>41</v>
      </c>
      <c r="C22" s="63"/>
      <c r="D22" s="63"/>
      <c r="E22" s="63"/>
      <c r="F22" s="63"/>
      <c r="G22" s="63"/>
    </row>
    <row r="23" spans="1:7" s="64" customFormat="1" ht="15.75" customHeight="1">
      <c r="A23" s="64">
        <v>9</v>
      </c>
      <c r="B23" s="60" t="s">
        <v>39</v>
      </c>
      <c r="C23" s="63"/>
      <c r="D23" s="63"/>
      <c r="E23" s="63"/>
      <c r="F23" s="63"/>
      <c r="G23" s="63"/>
    </row>
    <row r="24" spans="1:9" s="64" customFormat="1" ht="15.75" customHeight="1">
      <c r="A24" s="64">
        <v>10</v>
      </c>
      <c r="B24" s="60" t="s">
        <v>88</v>
      </c>
      <c r="C24" s="62"/>
      <c r="D24" s="63"/>
      <c r="E24" s="63"/>
      <c r="F24" s="63"/>
      <c r="G24" s="63"/>
      <c r="H24" s="63"/>
      <c r="I24" s="63"/>
    </row>
    <row r="25" spans="8:9" ht="15.75" customHeight="1">
      <c r="H25" s="59"/>
      <c r="I25" s="59"/>
    </row>
    <row r="26" ht="15.75" customHeight="1"/>
    <row r="27" spans="1:2" ht="15.75" customHeight="1">
      <c r="A27" s="59" t="s">
        <v>55</v>
      </c>
      <c r="B27" s="115" t="s">
        <v>91</v>
      </c>
    </row>
    <row r="28" spans="1:2" ht="15.75" customHeight="1">
      <c r="A28" s="59">
        <v>3</v>
      </c>
      <c r="B28" s="60" t="s">
        <v>73</v>
      </c>
    </row>
    <row r="29" spans="1:2" ht="15.75" customHeight="1">
      <c r="A29" s="59">
        <v>2</v>
      </c>
      <c r="B29" s="60" t="s">
        <v>90</v>
      </c>
    </row>
    <row r="30" spans="1:2" ht="15.75" customHeight="1">
      <c r="A30" s="59">
        <v>3</v>
      </c>
      <c r="B30" s="60" t="s">
        <v>72</v>
      </c>
    </row>
    <row r="31" spans="1:2" ht="15.75" customHeight="1">
      <c r="A31" s="59">
        <v>4</v>
      </c>
      <c r="B31" s="60" t="s">
        <v>71</v>
      </c>
    </row>
    <row r="32" spans="1:2" ht="15.75" customHeight="1">
      <c r="A32" s="59">
        <v>5</v>
      </c>
      <c r="B32" s="60" t="s">
        <v>76</v>
      </c>
    </row>
    <row r="33" spans="1:2" ht="15">
      <c r="A33" s="59">
        <v>6</v>
      </c>
      <c r="B33" s="65" t="s">
        <v>78</v>
      </c>
    </row>
    <row r="34" ht="15">
      <c r="B34" s="60"/>
    </row>
    <row r="35" ht="15">
      <c r="B35" s="60"/>
    </row>
    <row r="36" ht="15">
      <c r="B36" s="60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Aninha</dc:creator>
  <cp:keywords/>
  <dc:description/>
  <cp:lastModifiedBy>Ana Paula Esteves</cp:lastModifiedBy>
  <cp:lastPrinted>2011-05-10T12:56:32Z</cp:lastPrinted>
  <dcterms:created xsi:type="dcterms:W3CDTF">2009-08-05T17:36:49Z</dcterms:created>
  <dcterms:modified xsi:type="dcterms:W3CDTF">2014-08-20T14:08:48Z</dcterms:modified>
  <cp:category/>
  <cp:version/>
  <cp:contentType/>
  <cp:contentStatus/>
</cp:coreProperties>
</file>